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Мои документы\Отчеты об исполнении бюджета\2017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Источники!$A$18</definedName>
    <definedName name="APPT" localSheetId="1">Расходы!#REF!</definedName>
    <definedName name="FILE_NAME" localSheetId="0">Доходы!$H$3</definedName>
    <definedName name="FIO" localSheetId="0">Доходы!#REF!</definedName>
    <definedName name="FIO" localSheetId="1">Расходы!#REF!</definedName>
    <definedName name="FORM_CODE" localSheetId="0">Доходы!#REF!</definedName>
    <definedName name="LAST_CELL" localSheetId="0">Доходы!$F$40</definedName>
    <definedName name="LAST_CELL" localSheetId="2">Источники!$F$15</definedName>
    <definedName name="LAST_CELL" localSheetId="1">Расходы!$F$101</definedName>
    <definedName name="PARAMS" localSheetId="0">Доходы!$H$1</definedName>
    <definedName name="PERIOD" localSheetId="0">Доходы!#REF!</definedName>
    <definedName name="RANGE_NAMES" localSheetId="0">Доходы!$H$6</definedName>
    <definedName name="RBEGIN_1" localSheetId="0">Доходы!$A$16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Доходы!$A$40</definedName>
    <definedName name="REND_1" localSheetId="2">Источники!$A$15</definedName>
    <definedName name="REND_1" localSheetId="1">Расходы!$A$102</definedName>
    <definedName name="S_520" localSheetId="2">Источники!$A$13</definedName>
    <definedName name="S_620" localSheetId="2">Источники!#REF!</definedName>
    <definedName name="S_700" localSheetId="2">Источники!#REF!</definedName>
    <definedName name="SIGN" localSheetId="0">Доходы!$A$20:$D$20</definedName>
    <definedName name="SIGN" localSheetId="2">Источники!$A$18:$D$19</definedName>
    <definedName name="SIGN" localSheetId="1">Расходы!#REF!</definedName>
    <definedName name="SRC_CODE" localSheetId="0">Доходы!$H$5</definedName>
    <definedName name="SRC_KIND" localSheetId="0">Доходы!#REF!</definedName>
  </definedNames>
  <calcPr calcId="162913" refMode="R1C1"/>
</workbook>
</file>

<file path=xl/calcChain.xml><?xml version="1.0" encoding="utf-8"?>
<calcChain xmlns="http://schemas.openxmlformats.org/spreadsheetml/2006/main">
  <c r="E13" i="3" l="1"/>
  <c r="D13" i="3"/>
  <c r="E20" i="1"/>
  <c r="F16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</calcChain>
</file>

<file path=xl/sharedStrings.xml><?xml version="1.0" encoding="utf-8"?>
<sst xmlns="http://schemas.openxmlformats.org/spreadsheetml/2006/main" count="424" uniqueCount="234">
  <si>
    <t>01.07.2017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</si>
  <si>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</si>
  <si>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</si>
  <si>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</si>
  <si>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</si>
  <si>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</si>
  <si>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</si>
  <si>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</si>
  <si>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</si>
  <si>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</si>
  <si>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</si>
  <si>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</si>
  <si>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</si>
  <si>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</si>
  <si>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</si>
  <si>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</si>
  <si>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</si>
  <si>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</si>
  <si>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</si>
  <si>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</si>
  <si>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</si>
  <si>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</si>
  <si>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</si>
  <si>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НАЛОГИ НА ИМУЩЕСТВО</t>
  </si>
  <si>
    <t>182 10600000000000000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</si>
  <si>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</si>
  <si>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</si>
  <si>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Земельный налог</t>
  </si>
  <si>
    <t>182 10606000000000110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</si>
  <si>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</si>
  <si>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</si>
  <si>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</si>
  <si>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</si>
  <si>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</si>
  <si>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</si>
  <si>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</si>
  <si>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</si>
  <si>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</si>
  <si>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</si>
  <si>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ШТРАФЫ, САНКЦИИ, ВОЗМЕЩЕНИЕ УЩЕРБА</t>
  </si>
  <si>
    <t>000 11600000000000000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</si>
  <si>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</si>
  <si>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001 11690050100000140</t>
  </si>
  <si>
    <t>Прочие поступления от денежных взысканий (штрафов) и иных сумм в возмещение ущерба, зачисляемые в бюджеты сельских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</si>
  <si>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141 11690050106000140</t>
  </si>
  <si>
    <t>ПРОЧИЕ НЕНАЛОГОВЫЕ ДОХОДЫ</t>
  </si>
  <si>
    <t>001 11700000000000000</t>
  </si>
  <si>
    <t>Прочие неналоговые доходы бюджетов сельских поселений</t>
  </si>
  <si>
    <t>001 11705050100000180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</si>
  <si>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</si>
  <si>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</si>
  <si>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сельских поселений на софинансирование капитальных вложений в объекты муниципальной собственности</t>
  </si>
  <si>
    <t>001 20220077100000151</t>
  </si>
  <si>
    <t>Прочие субсидии бюджетам сельских поселений</t>
  </si>
  <si>
    <t>001 20229999100000151</t>
  </si>
  <si>
    <t>Субвенции бюджетам сельских поселений на выполнение передаваемых полномочий субъектов Российской Федерации</t>
  </si>
  <si>
    <t>001 20230024100000151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</si>
  <si>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</si>
  <si>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001 20235118100000151</t>
  </si>
  <si>
    <t>Иные межбюджетные трансферты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</si>
  <si>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</si>
  <si>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001 20245160100000151</t>
  </si>
  <si>
    <t>Код расхода по бюджетной классификации</t>
  </si>
  <si>
    <t>Расходы бюджета - всего</t>
  </si>
  <si>
    <t>200</t>
  </si>
  <si>
    <t>x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</si>
  <si>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</si>
  <si>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</si>
  <si>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</si>
  <si>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</si>
  <si>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</si>
  <si>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</si>
  <si>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 для обеспечения государственных (муниципальных) нужд</t>
  </si>
  <si>
    <t>Премии и гранты</t>
  </si>
  <si>
    <t>Уплата иных платежей</t>
  </si>
  <si>
    <t>Резервные средства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</si>
  <si>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</si>
  <si>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</si>
  <si>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</si>
  <si>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</si>
  <si>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</si>
  <si>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</si>
  <si>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</si>
  <si>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</si>
  <si>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</si>
  <si>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000 0103 0000000000 244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</si>
  <si>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</si>
  <si>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</si>
  <si>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</si>
  <si>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</si>
  <si>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</si>
  <si>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</si>
  <si>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</si>
  <si>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000 0104 0000000000 540 </t>
  </si>
  <si>
    <t xml:space="preserve">000 0104 0000000000 853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</si>
  <si>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</si>
  <si>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</si>
  <si>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</si>
  <si>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</si>
  <si>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</si>
  <si>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</si>
  <si>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</si>
  <si>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000 0113 0000000000 121 </t>
  </si>
  <si>
    <t xml:space="preserve">000 0113 0000000000 129 </t>
  </si>
  <si>
    <t xml:space="preserve">000 0113 0000000000 242 </t>
  </si>
  <si>
    <t xml:space="preserve">000 0113 0000000000 244 </t>
  </si>
  <si>
    <t xml:space="preserve">000 0113 0000000000 350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</si>
  <si>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</si>
  <si>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</si>
  <si>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</si>
  <si>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</si>
  <si>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</si>
  <si>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</si>
  <si>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</si>
  <si>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</si>
  <si>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</si>
  <si>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</si>
  <si>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</si>
  <si>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000 0300 0000000000 111 </t>
  </si>
  <si>
    <t xml:space="preserve">000 0300 0000000000 119 </t>
  </si>
  <si>
    <t xml:space="preserve">000 0300 0000000000 242 </t>
  </si>
  <si>
    <t xml:space="preserve">000 0300 0000000000 244 </t>
  </si>
  <si>
    <t xml:space="preserve">000 0300 0000000000 853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</si>
  <si>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</si>
  <si>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</si>
  <si>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000 0309 0000000000 111 </t>
  </si>
  <si>
    <t xml:space="preserve">000 0309 0000000000 119 </t>
  </si>
  <si>
    <t xml:space="preserve">000 0309 0000000000 242 </t>
  </si>
  <si>
    <t xml:space="preserve">000 0309 0000000000 244 </t>
  </si>
  <si>
    <t xml:space="preserve">000 0309 0000000000 853 </t>
  </si>
  <si>
    <t>Обеспечение пожарной безопасности</t>
  </si>
  <si>
    <t xml:space="preserve">000 0310 0000000000 000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</si>
  <si>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</si>
  <si>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</si>
  <si>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</si>
  <si>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000 0400 0000000000 244 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</si>
  <si>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</si>
  <si>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000 0400 0000000000 814 </t>
  </si>
  <si>
    <t>Топливно-энергетический комплекс</t>
  </si>
  <si>
    <t xml:space="preserve">000 0402 0000000000 000 </t>
  </si>
  <si>
    <t xml:space="preserve">000 0402 0000000000 814 </t>
  </si>
  <si>
    <t>Дорожное хозяйство (дорожные фонды)</t>
  </si>
  <si>
    <t xml:space="preserve">000 0409 0000000000 000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</si>
  <si>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</si>
  <si>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</si>
  <si>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</si>
  <si>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</si>
  <si>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Закупка товаров, работ, услуг в целях капитального ремонта государственного (муниципального) имущества</t>
  </si>
  <si>
    <t>Бюджетные инвестиции на приобретение объектов недвижимого имущества в государственную (муниципальную) собственность</t>
  </si>
  <si>
    <t>Бюджетные инвестиции в объекты капитального строительства государственной (муниципальной) собственности</t>
  </si>
  <si>
    <t>Жилищное хозяйство</t>
  </si>
  <si>
    <t xml:space="preserve">000 0501 0000000000 000 </t>
  </si>
  <si>
    <t xml:space="preserve">000 0501 0000000000 243 </t>
  </si>
  <si>
    <t xml:space="preserve">000 0501 0000000000 244 </t>
  </si>
  <si>
    <t xml:space="preserve">000 0501 0000000000 412 </t>
  </si>
  <si>
    <t xml:space="preserve">000 0501 0000000000 814 </t>
  </si>
  <si>
    <t>Коммунальное хозяйство</t>
  </si>
  <si>
    <t xml:space="preserve">000 0502 0000000000 000 </t>
  </si>
  <si>
    <t xml:space="preserve">000 0502 0000000000 243 </t>
  </si>
  <si>
    <t xml:space="preserve">000 0502 0000000000 244 </t>
  </si>
  <si>
    <t xml:space="preserve">000 0502 0000000000 414 </t>
  </si>
  <si>
    <t>Благоустройство</t>
  </si>
  <si>
    <t xml:space="preserve">000 0503 0000000000 000 </t>
  </si>
  <si>
    <t xml:space="preserve">000 0503 0000000000 244 </t>
  </si>
  <si>
    <t>ОБРАЗОВАНИЕ</t>
  </si>
  <si>
    <t xml:space="preserve">000 0700 0000000000 000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</si>
  <si>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</si>
  <si>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</si>
  <si>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Молодежная политика</t>
  </si>
  <si>
    <t xml:space="preserve">000 0707 0000000000 000 </t>
  </si>
  <si>
    <t xml:space="preserve">000 0707 0000000000 621 </t>
  </si>
  <si>
    <t>КУЛЬТУРА, КИНЕМАТОГРАФИЯ</t>
  </si>
  <si>
    <t xml:space="preserve">000 0800 0000000000 000 </t>
  </si>
  <si>
    <t xml:space="preserve">000 0800 0000000000 621 </t>
  </si>
  <si>
    <t>Культура</t>
  </si>
  <si>
    <t xml:space="preserve">000 0801 0000000000 000 </t>
  </si>
  <si>
    <t xml:space="preserve">000 0801 0000000000 621 </t>
  </si>
  <si>
    <t>СОЦИАЛЬНАЯ ПОЛИТИКА</t>
  </si>
  <si>
    <t xml:space="preserve">000 1000 0000000000 000 </t>
  </si>
  <si>
    <t>Иные пенсии, социальные доплаты к пенсиям</t>
  </si>
  <si>
    <t xml:space="preserve">000 1000 0000000000 312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</si>
  <si>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</si>
  <si>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</si>
  <si>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</si>
  <si>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</si>
  <si>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</si>
  <si>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</si>
  <si>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</si>
  <si>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</si>
  <si>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</si>
  <si>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</si>
  <si>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</si>
  <si>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</si>
  <si>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</si>
  <si>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</si>
  <si>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</si>
  <si>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</si>
  <si>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</si>
  <si>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</si>
  <si>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</si>
  <si>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</si>
  <si>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700</t>
  </si>
  <si>
    <t>710</t>
  </si>
  <si>
    <t>Увеличение прочих остатков денежных средств бюджетов сельских поселений</t>
  </si>
  <si>
    <t>001 01050201100000510</t>
  </si>
  <si>
    <t>720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</si>
  <si>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</si>
  <si>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</si>
  <si>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</si>
  <si>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</si>
  <si>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</si>
  <si>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</si>
  <si>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</si>
  <si>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</si>
  <si>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</si>
  <si>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</si>
  <si>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</si>
  <si>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</si>
  <si>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</si>
  <si>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</si>
  <si>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</si>
  <si>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</si>
  <si>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C:\117M01.txt</t>
  </si>
  <si>
    <t>Доходы/EXPORT_SRC_CODE</t>
  </si>
  <si>
    <t>004021</t>
  </si>
  <si>
    <t>Доходы/PERIOD</t>
  </si>
  <si>
    <t xml:space="preserve">Приложение 1                                                                                                      к постановлению администрации                                                                   МО "Бугровское сельское поселение"                                                             от  ___________       №  _____                                         </t>
  </si>
  <si>
    <t xml:space="preserve">Доходы бюджета МО «Бугровское сельское поселение» Всеволожского муниципального района Ленинградской области по кодам классификации доходов бюджета МО "Бугровское сельское поселение"  за 1 полугодие 2017 года </t>
  </si>
  <si>
    <t xml:space="preserve">Приложение 2                                                                                                                 к постановлению администрации                                                                МО "Бугровское сельское поселение"                                                                       от    ______________   №  ______                    </t>
  </si>
  <si>
    <t xml:space="preserve">Расходы бюджета МО «Бугровское сельское поселение» Всеволожского муниципального района Ленинградской области по ведомственной структуре расходов бюджета МО "Бугровское сельское поселение"   за 1 полугодие 2017 года </t>
  </si>
  <si>
    <t xml:space="preserve">Приложение 3                                                                                                                 к постановлению администрации                                                 МО "Бугровское сельское поселение"                                                                       от ______________   № ______                     </t>
  </si>
  <si>
    <t xml:space="preserve">Источники фиансирования дефицита  бюджета МО «Бугровское сельское поселение» Всеволожского муниципального района Ленинградской области по кодам классификацииисточников финансирования  бюджета МО "Бугровское сельское поселение" за 1 полугодие 2017 года </t>
  </si>
  <si>
    <t>Изменение остатков средств на счетах по учету средств бюджета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</si>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</sst>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9" xfId="0" applyNumberFormat="1" applyFont="1" applyBorder="1" applyAlignment="1" applyProtection="1">
      <alignment horizontal="center" wrapText="1"/>
    </xf>
    <xf numFmtId="49" fontId="2" fillId="0" borderId="27" xfId="0" applyNumberFormat="1" applyFont="1" applyBorder="1" applyAlignment="1" applyProtection="1">
      <alignment horizontal="center"/>
    </xf>
    <xf numFmtId="4" fontId="2" fillId="0" borderId="10" xfId="0" applyNumberFormat="1" applyFont="1" applyBorder="1" applyAlignment="1" applyProtection="1">
      <alignment horizontal="right"/>
    </xf>
    <xf numFmtId="4" fontId="2" fillId="0" borderId="11" xfId="0" applyNumberFormat="1" applyFont="1" applyBorder="1" applyAlignment="1" applyProtection="1">
      <alignment horizontal="right"/>
    </xf>
    <xf numFmtId="165" fontId="2" fillId="0" borderId="26" xfId="0" applyNumberFormat="1" applyFont="1" applyBorder="1" applyAlignment="1" applyProtection="1">
      <alignment horizontal="left" wrapText="1"/>
    </xf>
    <xf numFmtId="0" fontId="2" fillId="0" borderId="28" xfId="0" applyFont="1" applyBorder="1" applyAlignment="1" applyProtection="1">
      <alignment horizontal="left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1" xfId="0" applyFont="1" applyBorder="1" applyAlignment="1" applyProtection="1">
      <alignment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vertical="center"/>
    </xf>
    <xf numFmtId="0" fontId="2" fillId="0" borderId="27" xfId="0" applyFont="1" applyBorder="1" applyAlignment="1" applyProtection="1">
      <alignment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4" fillId="0" borderId="26" xfId="0" applyNumberFormat="1" applyFont="1" applyBorder="1" applyAlignment="1" applyProtection="1">
      <alignment horizontal="left" wrapText="1"/>
    </xf>
    <xf numFmtId="49" fontId="4" fillId="0" borderId="32" xfId="0" applyNumberFormat="1" applyFont="1" applyBorder="1" applyAlignment="1" applyProtection="1">
      <alignment horizontal="center" wrapText="1"/>
    </xf>
    <xf numFmtId="49" fontId="4" fillId="0" borderId="27" xfId="0" applyNumberFormat="1" applyFont="1" applyBorder="1" applyAlignment="1" applyProtection="1">
      <alignment horizontal="center"/>
    </xf>
    <xf numFmtId="4" fontId="4" fillId="0" borderId="10" xfId="0" applyNumberFormat="1" applyFont="1" applyBorder="1" applyAlignment="1" applyProtection="1">
      <alignment horizontal="right"/>
    </xf>
    <xf numFmtId="4" fontId="4" fillId="0" borderId="27" xfId="0" applyNumberFormat="1" applyFont="1" applyBorder="1" applyAlignment="1" applyProtection="1">
      <alignment horizontal="right"/>
    </xf>
    <xf numFmtId="4" fontId="4" fillId="0" borderId="11" xfId="0" applyNumberFormat="1" applyFont="1" applyBorder="1" applyAlignment="1" applyProtection="1">
      <alignment horizontal="right"/>
    </xf>
    <xf numFmtId="0" fontId="2" fillId="0" borderId="21" xfId="0" applyFont="1" applyBorder="1" applyAlignment="1" applyProtection="1"/>
    <xf numFmtId="0" fontId="3" fillId="0" borderId="22" xfId="0" applyFont="1" applyBorder="1" applyAlignment="1" applyProtection="1"/>
    <xf numFmtId="0" fontId="3" fillId="0" borderId="23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right"/>
    </xf>
    <xf numFmtId="0" fontId="3" fillId="0" borderId="24" xfId="0" applyFont="1" applyBorder="1" applyAlignment="1" applyProtection="1"/>
    <xf numFmtId="0" fontId="3" fillId="0" borderId="25" xfId="0" applyFont="1" applyBorder="1" applyAlignment="1" applyProtection="1"/>
    <xf numFmtId="49" fontId="2" fillId="0" borderId="20" xfId="0" applyNumberFormat="1" applyFont="1" applyBorder="1" applyAlignment="1" applyProtection="1">
      <alignment horizontal="center" wrapText="1"/>
    </xf>
    <xf numFmtId="4" fontId="2" fillId="0" borderId="18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0" fontId="3" fillId="0" borderId="2" xfId="0" applyFont="1" applyBorder="1" applyAlignment="1" applyProtection="1"/>
    <xf numFmtId="0" fontId="3" fillId="0" borderId="34" xfId="0" applyFont="1" applyBorder="1" applyAlignment="1" applyProtection="1"/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35" xfId="0" applyNumberFormat="1" applyFont="1" applyBorder="1" applyAlignment="1" applyProtection="1">
      <alignment horizontal="center" wrapText="1"/>
    </xf>
    <xf numFmtId="49" fontId="2" fillId="0" borderId="36" xfId="0" applyNumberFormat="1" applyFont="1" applyBorder="1" applyAlignment="1" applyProtection="1">
      <alignment horizontal="center"/>
    </xf>
    <xf numFmtId="4" fontId="2" fillId="0" borderId="37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" fontId="4" fillId="0" borderId="33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wrapText="1"/>
    </xf>
    <xf numFmtId="0" fontId="3" fillId="0" borderId="28" xfId="0" applyFont="1" applyBorder="1" applyAlignment="1" applyProtection="1">
      <alignment horizontal="left"/>
    </xf>
    <xf numFmtId="0" fontId="3" fillId="0" borderId="29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left"/>
    </xf>
    <xf numFmtId="49" fontId="3" fillId="0" borderId="29" xfId="0" applyNumberFormat="1" applyFont="1" applyBorder="1" applyAlignment="1" applyProtection="1"/>
    <xf numFmtId="0" fontId="3" fillId="0" borderId="29" xfId="0" applyFont="1" applyBorder="1" applyAlignment="1" applyProtection="1"/>
    <xf numFmtId="49" fontId="2" fillId="0" borderId="0" xfId="0" applyNumberFormat="1" applyFont="1" applyBorder="1" applyAlignment="1" applyProtection="1">
      <alignment horizontal="centerContinuous"/>
    </xf>
    <xf numFmtId="164" fontId="2" fillId="0" borderId="0" xfId="0" applyNumberFormat="1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40" xfId="0" applyFont="1" applyBorder="1" applyAlignment="1" applyProtection="1"/>
    <xf numFmtId="0" fontId="5" fillId="0" borderId="0" xfId="0" applyFont="1" applyFill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</xf>
    <xf numFmtId="4" fontId="0" fillId="0" borderId="0" xfId="0" applyNumberFormat="1"/>
    <xf numFmtId="49" fontId="8" fillId="0" borderId="39" xfId="0" applyNumberFormat="1" applyFont="1" applyBorder="1" applyAlignment="1">
      <alignment horizontal="left" wrapText="1"/>
    </xf>
    <xf numFmtId="49" fontId="8" fillId="0" borderId="17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49" fontId="8" fillId="0" borderId="39" xfId="0" applyNumberFormat="1" applyFont="1" applyBorder="1" applyAlignment="1" applyProtection="1">
      <alignment horizontal="left" wrapText="1"/>
    </xf>
    <xf numFmtId="49" fontId="8" fillId="0" borderId="17" xfId="0" applyNumberFormat="1" applyFont="1" applyBorder="1" applyAlignment="1" applyProtection="1">
      <alignment horizontal="center" wrapText="1"/>
    </xf>
    <xf numFmtId="49" fontId="8" fillId="0" borderId="19" xfId="0" applyNumberFormat="1" applyFont="1" applyBorder="1" applyAlignment="1" applyProtection="1">
      <alignment horizontal="center" wrapText="1"/>
    </xf>
    <xf numFmtId="4" fontId="8" fillId="0" borderId="19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opLeftCell="A5" workbookViewId="0">
      <selection activeCell="A31" sqref="A3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21" customWidth="1"/>
    <col min="4" max="4" width="13.44140625" customWidth="1"/>
    <col min="5" max="6" width="18.6640625" customWidth="1"/>
    <col min="8" max="8" width="12.6640625" bestFit="1" customWidth="1"/>
  </cols>
  <sheetData>
    <row r="1" spans="1:7" ht="25.8" customHeight="1" x14ac:dyDescent="0.25">
      <c r="A1" s="88"/>
      <c r="B1" s="88"/>
      <c r="C1" s="88"/>
      <c r="D1" s="88"/>
      <c r="E1" s="75" t="s">
        <v>226</v>
      </c>
      <c r="F1" s="75"/>
      <c r="G1" s="75"/>
    </row>
    <row r="2" spans="1:7" ht="16.95" customHeight="1" x14ac:dyDescent="0.25">
      <c r="A2" s="88"/>
      <c r="B2" s="88"/>
      <c r="C2" s="88"/>
      <c r="D2" s="88"/>
      <c r="E2" s="75"/>
      <c r="F2" s="75"/>
      <c r="G2" s="75"/>
    </row>
    <row r="3" spans="1:7" ht="13.2" customHeight="1" x14ac:dyDescent="0.25">
      <c r="A3" s="2"/>
      <c r="B3" s="2"/>
      <c r="C3" s="2"/>
      <c r="D3" s="2"/>
      <c r="E3" s="75"/>
      <c r="F3" s="75"/>
      <c r="G3" s="75"/>
    </row>
    <row r="4" spans="1:7" ht="13.2" x14ac:dyDescent="0.25">
      <c r="A4" s="89"/>
      <c r="B4" s="89"/>
      <c r="C4" s="89"/>
      <c r="D4" s="89"/>
      <c r="E4" s="1"/>
      <c r="F4" s="72"/>
    </row>
    <row r="5" spans="1:7" ht="13.2" x14ac:dyDescent="0.25">
      <c r="A5" s="4"/>
      <c r="B5" s="4"/>
      <c r="C5" s="4"/>
      <c r="D5" s="5"/>
      <c r="E5" s="1"/>
      <c r="F5" s="71"/>
    </row>
    <row r="6" spans="1:7" ht="28.2" customHeight="1" x14ac:dyDescent="0.25">
      <c r="A6" s="76" t="s">
        <v>227</v>
      </c>
      <c r="B6" s="76"/>
      <c r="C6" s="76"/>
      <c r="D6" s="76"/>
      <c r="E6" s="76"/>
      <c r="F6" s="76"/>
    </row>
    <row r="7" spans="1:7" ht="20.25" customHeight="1" thickBot="1" x14ac:dyDescent="0.3">
      <c r="A7" s="88"/>
      <c r="B7" s="88"/>
      <c r="C7" s="88"/>
      <c r="D7" s="88"/>
      <c r="E7" s="73"/>
      <c r="F7" s="74"/>
    </row>
    <row r="8" spans="1:7" ht="4.2" customHeight="1" x14ac:dyDescent="0.25">
      <c r="A8" s="80" t="s">
        <v>1</v>
      </c>
      <c r="B8" s="77" t="s">
        <v>2</v>
      </c>
      <c r="C8" s="77" t="s">
        <v>3</v>
      </c>
      <c r="D8" s="87" t="s">
        <v>4</v>
      </c>
      <c r="E8" s="85" t="s">
        <v>5</v>
      </c>
      <c r="F8" s="83" t="s">
        <v>6</v>
      </c>
    </row>
    <row r="9" spans="1:7" ht="3.6" customHeight="1" x14ac:dyDescent="0.25">
      <c r="A9" s="81"/>
      <c r="B9" s="78"/>
      <c r="C9" s="78"/>
      <c r="D9" s="85"/>
      <c r="E9" s="85"/>
      <c r="F9" s="83"/>
    </row>
    <row r="10" spans="1:7" ht="3" customHeight="1" x14ac:dyDescent="0.25">
      <c r="A10" s="81"/>
      <c r="B10" s="78"/>
      <c r="C10" s="78"/>
      <c r="D10" s="85"/>
      <c r="E10" s="85"/>
      <c r="F10" s="83"/>
    </row>
    <row r="11" spans="1:7" ht="3" customHeight="1" x14ac:dyDescent="0.25">
      <c r="A11" s="81"/>
      <c r="B11" s="78"/>
      <c r="C11" s="78"/>
      <c r="D11" s="85"/>
      <c r="E11" s="85"/>
      <c r="F11" s="83"/>
    </row>
    <row r="12" spans="1:7" ht="3" customHeight="1" x14ac:dyDescent="0.25">
      <c r="A12" s="81"/>
      <c r="B12" s="78"/>
      <c r="C12" s="78"/>
      <c r="D12" s="85"/>
      <c r="E12" s="85"/>
      <c r="F12" s="83"/>
    </row>
    <row r="13" spans="1:7" ht="3" customHeight="1" x14ac:dyDescent="0.25">
      <c r="A13" s="81"/>
      <c r="B13" s="78"/>
      <c r="C13" s="78"/>
      <c r="D13" s="85"/>
      <c r="E13" s="85"/>
      <c r="F13" s="83"/>
    </row>
    <row r="14" spans="1:7" ht="23.4" customHeight="1" x14ac:dyDescent="0.25">
      <c r="A14" s="82"/>
      <c r="B14" s="79"/>
      <c r="C14" s="79"/>
      <c r="D14" s="86"/>
      <c r="E14" s="86"/>
      <c r="F14" s="84"/>
    </row>
    <row r="15" spans="1:7" ht="12.6" customHeight="1" x14ac:dyDescent="0.25">
      <c r="A15" s="6">
        <v>1</v>
      </c>
      <c r="B15" s="7">
        <v>2</v>
      </c>
      <c r="C15" s="8">
        <v>3</v>
      </c>
      <c r="D15" s="9" t="s">
        <v>7</v>
      </c>
      <c r="E15" s="10" t="s">
        <v>8</v>
      </c>
      <c r="F15" s="11" t="s">
        <v>9</v>
      </c>
    </row>
    <row r="16" spans="1:7" ht="13.2" x14ac:dyDescent="0.25">
      <c r="A16" s="12" t="s">
        <v>10</v>
      </c>
      <c r="B16" s="13" t="s">
        <v>11</v>
      </c>
      <c r="C16" s="14" t="s">
        <v>12</v>
      </c>
      <c r="D16" s="15">
        <v>141158700</v>
      </c>
      <c r="E16" s="16">
        <v>82248911.459999993</v>
      </c>
      <c r="F16" s="15">
        <f>IF(OR(D16="-",IF(E16="-",0,E16)&gt;=IF(D16="-",0,D16)),"-",IF(D16="-",0,D16)-IF(E16="-",0,E16))</f>
        <v>58909788.540000007</v>
      </c>
    </row>
    <row r="17" spans="1:8" ht="13.2" x14ac:dyDescent="0.25">
      <c r="A17" s="17" t="s">
        <v>13</v>
      </c>
      <c r="B17" s="18"/>
      <c r="C17" s="19"/>
      <c r="D17" s="20"/>
      <c r="E17" s="20"/>
      <c r="F17" s="21"/>
    </row>
    <row r="18" spans="1:8" ht="13.2" x14ac:dyDescent="0.25">
      <c r="A18" s="22" t="s">
        <v>14</v>
      </c>
      <c r="B18" s="23" t="s">
        <v>11</v>
      </c>
      <c r="C18" s="24" t="s">
        <v>15</v>
      </c>
      <c r="D18" s="25">
        <v>134120320</v>
      </c>
      <c r="E18" s="25">
        <v>79382071.459999993</v>
      </c>
      <c r="F18" s="26">
        <f t="shared" ref="F18:F29" si="0">IF(OR(D18="-",IF(E18="-",0,E18)&gt;=IF(D18="-",0,D18)),"-",IF(D18="-",0,D18)-IF(E18="-",0,E18))</f>
        <v>54738248.540000007</v>
      </c>
    </row>
    <row r="19" spans="1:8" ht="13.2" x14ac:dyDescent="0.25">
      <c r="A19" s="22" t="s">
        <v>16</v>
      </c>
      <c r="B19" s="23" t="s">
        <v>11</v>
      </c>
      <c r="C19" s="24" t="s">
        <v>17</v>
      </c>
      <c r="D19" s="25">
        <v>55476700</v>
      </c>
      <c r="E19" s="25">
        <v>33596177.07</v>
      </c>
      <c r="F19" s="26">
        <f t="shared" si="0"/>
        <v>21880522.93</v>
      </c>
    </row>
    <row r="20" spans="1:8" ht="72" x14ac:dyDescent="0.25">
      <c r="A20" s="27" t="s">
        <v>18</v>
      </c>
      <c r="B20" s="23" t="s">
        <v>11</v>
      </c>
      <c r="C20" s="24" t="s">
        <v>19</v>
      </c>
      <c r="D20" s="25">
        <v>55376700</v>
      </c>
      <c r="E20" s="25">
        <f>E19-E21</f>
        <v>33572744.270000003</v>
      </c>
      <c r="F20" s="26">
        <f t="shared" si="0"/>
        <v>21803955.729999997</v>
      </c>
    </row>
    <row r="21" spans="1:8" ht="51.6" x14ac:dyDescent="0.25">
      <c r="A21" s="22" t="s">
        <v>21</v>
      </c>
      <c r="B21" s="23" t="s">
        <v>11</v>
      </c>
      <c r="C21" s="24" t="s">
        <v>22</v>
      </c>
      <c r="D21" s="25">
        <v>100000</v>
      </c>
      <c r="E21" s="25">
        <v>23432.799999999999</v>
      </c>
      <c r="F21" s="26">
        <f t="shared" si="0"/>
        <v>76567.199999999997</v>
      </c>
      <c r="H21" s="101"/>
    </row>
    <row r="22" spans="1:8" ht="13.2" x14ac:dyDescent="0.25">
      <c r="A22" s="22" t="s">
        <v>23</v>
      </c>
      <c r="B22" s="23" t="s">
        <v>11</v>
      </c>
      <c r="C22" s="24" t="s">
        <v>24</v>
      </c>
      <c r="D22" s="25">
        <v>74753320</v>
      </c>
      <c r="E22" s="25">
        <v>44265775.979999997</v>
      </c>
      <c r="F22" s="26">
        <f t="shared" si="0"/>
        <v>30487544.020000003</v>
      </c>
    </row>
    <row r="23" spans="1:8" ht="51.6" x14ac:dyDescent="0.25">
      <c r="A23" s="22" t="s">
        <v>25</v>
      </c>
      <c r="B23" s="23" t="s">
        <v>11</v>
      </c>
      <c r="C23" s="24" t="s">
        <v>26</v>
      </c>
      <c r="D23" s="25">
        <v>6000000</v>
      </c>
      <c r="E23" s="25">
        <v>998519.42</v>
      </c>
      <c r="F23" s="26">
        <f t="shared" si="0"/>
        <v>5001480.58</v>
      </c>
    </row>
    <row r="24" spans="1:8" ht="13.2" x14ac:dyDescent="0.25">
      <c r="A24" s="22" t="s">
        <v>27</v>
      </c>
      <c r="B24" s="23" t="s">
        <v>11</v>
      </c>
      <c r="C24" s="24" t="s">
        <v>28</v>
      </c>
      <c r="D24" s="25">
        <v>68753320</v>
      </c>
      <c r="E24" s="25">
        <v>43267256.560000002</v>
      </c>
      <c r="F24" s="26">
        <f t="shared" si="0"/>
        <v>25486063.439999998</v>
      </c>
    </row>
    <row r="25" spans="1:8" ht="21" x14ac:dyDescent="0.25">
      <c r="A25" s="22" t="s">
        <v>29</v>
      </c>
      <c r="B25" s="23" t="s">
        <v>11</v>
      </c>
      <c r="C25" s="24" t="s">
        <v>30</v>
      </c>
      <c r="D25" s="25">
        <v>52053320</v>
      </c>
      <c r="E25" s="25">
        <v>39701386.600000001</v>
      </c>
      <c r="F25" s="26">
        <f t="shared" si="0"/>
        <v>12351933.399999999</v>
      </c>
    </row>
    <row r="26" spans="1:8" ht="21" x14ac:dyDescent="0.25">
      <c r="A26" s="22" t="s">
        <v>31</v>
      </c>
      <c r="B26" s="23" t="s">
        <v>11</v>
      </c>
      <c r="C26" s="24" t="s">
        <v>32</v>
      </c>
      <c r="D26" s="25">
        <v>16700000</v>
      </c>
      <c r="E26" s="25">
        <v>3565869.96</v>
      </c>
      <c r="F26" s="26">
        <f t="shared" si="0"/>
        <v>13134130.039999999</v>
      </c>
    </row>
    <row r="27" spans="1:8" ht="31.2" x14ac:dyDescent="0.25">
      <c r="A27" s="22" t="s">
        <v>33</v>
      </c>
      <c r="B27" s="23" t="s">
        <v>11</v>
      </c>
      <c r="C27" s="24" t="s">
        <v>34</v>
      </c>
      <c r="D27" s="25">
        <v>375300</v>
      </c>
      <c r="E27" s="25">
        <v>276916.01</v>
      </c>
      <c r="F27" s="26">
        <f t="shared" si="0"/>
        <v>98383.989999999991</v>
      </c>
    </row>
    <row r="28" spans="1:8" ht="21" x14ac:dyDescent="0.25">
      <c r="A28" s="22" t="s">
        <v>35</v>
      </c>
      <c r="B28" s="23" t="s">
        <v>11</v>
      </c>
      <c r="C28" s="24" t="s">
        <v>36</v>
      </c>
      <c r="D28" s="25">
        <v>375300</v>
      </c>
      <c r="E28" s="25">
        <v>191202.88</v>
      </c>
      <c r="F28" s="26">
        <f t="shared" si="0"/>
        <v>184097.12</v>
      </c>
    </row>
    <row r="29" spans="1:8" ht="41.4" x14ac:dyDescent="0.25">
      <c r="A29" s="22" t="s">
        <v>37</v>
      </c>
      <c r="B29" s="23" t="s">
        <v>11</v>
      </c>
      <c r="C29" s="24" t="s">
        <v>38</v>
      </c>
      <c r="D29" s="25" t="s">
        <v>20</v>
      </c>
      <c r="E29" s="25">
        <v>85713.13</v>
      </c>
      <c r="F29" s="26" t="str">
        <f t="shared" si="0"/>
        <v>-</v>
      </c>
    </row>
    <row r="30" spans="1:8" ht="13.2" x14ac:dyDescent="0.25">
      <c r="A30" s="22" t="s">
        <v>39</v>
      </c>
      <c r="B30" s="23" t="s">
        <v>11</v>
      </c>
      <c r="C30" s="24" t="s">
        <v>40</v>
      </c>
      <c r="D30" s="25">
        <v>15000</v>
      </c>
      <c r="E30" s="25">
        <v>100500</v>
      </c>
      <c r="F30" s="26" t="str">
        <f t="shared" ref="F30:F40" si="1">IF(OR(D30="-",IF(E30="-",0,E30)&gt;=IF(D30="-",0,D30)),"-",IF(D30="-",0,D30)-IF(E30="-",0,E30))</f>
        <v>-</v>
      </c>
    </row>
    <row r="31" spans="1:8" ht="31.2" x14ac:dyDescent="0.25">
      <c r="A31" s="22" t="s">
        <v>41</v>
      </c>
      <c r="B31" s="23" t="s">
        <v>11</v>
      </c>
      <c r="C31" s="24" t="s">
        <v>42</v>
      </c>
      <c r="D31" s="25">
        <v>15000</v>
      </c>
      <c r="E31" s="25">
        <v>500</v>
      </c>
      <c r="F31" s="26">
        <f t="shared" si="1"/>
        <v>14500</v>
      </c>
    </row>
    <row r="32" spans="1:8" ht="51.6" x14ac:dyDescent="0.25">
      <c r="A32" s="22" t="s">
        <v>43</v>
      </c>
      <c r="B32" s="23" t="s">
        <v>11</v>
      </c>
      <c r="C32" s="24" t="s">
        <v>44</v>
      </c>
      <c r="D32" s="25" t="s">
        <v>20</v>
      </c>
      <c r="E32" s="25">
        <v>100000</v>
      </c>
      <c r="F32" s="26" t="str">
        <f t="shared" si="1"/>
        <v>-</v>
      </c>
    </row>
    <row r="33" spans="1:6" ht="13.2" x14ac:dyDescent="0.25">
      <c r="A33" s="22" t="s">
        <v>45</v>
      </c>
      <c r="B33" s="23" t="s">
        <v>11</v>
      </c>
      <c r="C33" s="24" t="s">
        <v>46</v>
      </c>
      <c r="D33" s="25">
        <v>3500000</v>
      </c>
      <c r="E33" s="25">
        <v>1142702.3999999999</v>
      </c>
      <c r="F33" s="26">
        <f t="shared" si="1"/>
        <v>2357297.6</v>
      </c>
    </row>
    <row r="34" spans="1:6" ht="13.2" x14ac:dyDescent="0.25">
      <c r="A34" s="22" t="s">
        <v>47</v>
      </c>
      <c r="B34" s="23" t="s">
        <v>11</v>
      </c>
      <c r="C34" s="24" t="s">
        <v>48</v>
      </c>
      <c r="D34" s="25">
        <v>3500000</v>
      </c>
      <c r="E34" s="25">
        <v>1142702.3999999999</v>
      </c>
      <c r="F34" s="26">
        <f t="shared" si="1"/>
        <v>2357297.6</v>
      </c>
    </row>
    <row r="35" spans="1:6" ht="21" x14ac:dyDescent="0.25">
      <c r="A35" s="22" t="s">
        <v>49</v>
      </c>
      <c r="B35" s="23" t="s">
        <v>11</v>
      </c>
      <c r="C35" s="24" t="s">
        <v>50</v>
      </c>
      <c r="D35" s="25">
        <v>7038380</v>
      </c>
      <c r="E35" s="25">
        <v>2866840</v>
      </c>
      <c r="F35" s="26">
        <f t="shared" si="1"/>
        <v>4171540</v>
      </c>
    </row>
    <row r="36" spans="1:6" ht="31.2" x14ac:dyDescent="0.25">
      <c r="A36" s="22" t="s">
        <v>51</v>
      </c>
      <c r="B36" s="23" t="s">
        <v>11</v>
      </c>
      <c r="C36" s="24" t="s">
        <v>52</v>
      </c>
      <c r="D36" s="25">
        <v>1667000</v>
      </c>
      <c r="E36" s="25" t="s">
        <v>20</v>
      </c>
      <c r="F36" s="26">
        <f t="shared" si="1"/>
        <v>1667000</v>
      </c>
    </row>
    <row r="37" spans="1:6" ht="13.2" x14ac:dyDescent="0.25">
      <c r="A37" s="22" t="s">
        <v>53</v>
      </c>
      <c r="B37" s="23" t="s">
        <v>11</v>
      </c>
      <c r="C37" s="24" t="s">
        <v>54</v>
      </c>
      <c r="D37" s="25">
        <v>2362300</v>
      </c>
      <c r="E37" s="25">
        <v>2362300</v>
      </c>
      <c r="F37" s="26" t="str">
        <f t="shared" si="1"/>
        <v>-</v>
      </c>
    </row>
    <row r="38" spans="1:6" ht="21" x14ac:dyDescent="0.25">
      <c r="A38" s="22" t="s">
        <v>55</v>
      </c>
      <c r="B38" s="23" t="s">
        <v>11</v>
      </c>
      <c r="C38" s="24" t="s">
        <v>56</v>
      </c>
      <c r="D38" s="25">
        <v>560780</v>
      </c>
      <c r="E38" s="25">
        <v>280390</v>
      </c>
      <c r="F38" s="26">
        <f t="shared" si="1"/>
        <v>280390</v>
      </c>
    </row>
    <row r="39" spans="1:6" ht="31.2" x14ac:dyDescent="0.25">
      <c r="A39" s="22" t="s">
        <v>57</v>
      </c>
      <c r="B39" s="23" t="s">
        <v>11</v>
      </c>
      <c r="C39" s="24" t="s">
        <v>58</v>
      </c>
      <c r="D39" s="25">
        <v>448300</v>
      </c>
      <c r="E39" s="25">
        <v>224150</v>
      </c>
      <c r="F39" s="26">
        <f t="shared" si="1"/>
        <v>224150</v>
      </c>
    </row>
    <row r="40" spans="1:6" ht="42" thickBot="1" x14ac:dyDescent="0.3">
      <c r="A40" s="22" t="s">
        <v>60</v>
      </c>
      <c r="B40" s="23" t="s">
        <v>11</v>
      </c>
      <c r="C40" s="24" t="s">
        <v>61</v>
      </c>
      <c r="D40" s="25">
        <v>2000000</v>
      </c>
      <c r="E40" s="25" t="s">
        <v>20</v>
      </c>
      <c r="F40" s="26">
        <f t="shared" si="1"/>
        <v>2000000</v>
      </c>
    </row>
    <row r="41" spans="1:6" ht="12.75" customHeight="1" x14ac:dyDescent="0.25">
      <c r="A41" s="28"/>
      <c r="B41" s="29"/>
      <c r="C41" s="29"/>
      <c r="D41" s="30"/>
      <c r="E41" s="30"/>
      <c r="F41" s="30"/>
    </row>
  </sheetData>
  <mergeCells count="12">
    <mergeCell ref="E1:G3"/>
    <mergeCell ref="A6:F6"/>
    <mergeCell ref="C8:C14"/>
    <mergeCell ref="A8:A14"/>
    <mergeCell ref="F8:F14"/>
    <mergeCell ref="E8:E14"/>
    <mergeCell ref="B8:B14"/>
    <mergeCell ref="D8:D14"/>
    <mergeCell ref="A7:D7"/>
    <mergeCell ref="A1:D1"/>
    <mergeCell ref="A4:D4"/>
    <mergeCell ref="A2:D2"/>
  </mergeCells>
  <conditionalFormatting sqref="F18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showGridLines="0" workbookViewId="0">
      <selection activeCell="A100" sqref="A100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20.33203125" customWidth="1"/>
    <col min="4" max="4" width="18.88671875" customWidth="1"/>
    <col min="5" max="6" width="18.6640625" customWidth="1"/>
  </cols>
  <sheetData>
    <row r="1" spans="1:6" ht="49.2" customHeight="1" x14ac:dyDescent="0.25">
      <c r="E1" s="90" t="s">
        <v>228</v>
      </c>
      <c r="F1" s="90"/>
    </row>
    <row r="2" spans="1:6" ht="42" customHeight="1" x14ac:dyDescent="0.25">
      <c r="A2" s="91" t="s">
        <v>229</v>
      </c>
      <c r="B2" s="91"/>
      <c r="C2" s="91"/>
      <c r="D2" s="91"/>
      <c r="E2" s="91"/>
      <c r="F2" s="91"/>
    </row>
    <row r="3" spans="1:6" ht="13.5" customHeight="1" x14ac:dyDescent="0.25">
      <c r="A3" s="2"/>
      <c r="B3" s="2"/>
      <c r="C3" s="31"/>
      <c r="D3" s="3"/>
      <c r="E3" s="3"/>
      <c r="F3" s="3"/>
    </row>
    <row r="4" spans="1:6" ht="10.199999999999999" customHeight="1" x14ac:dyDescent="0.25">
      <c r="A4" s="95" t="s">
        <v>1</v>
      </c>
      <c r="B4" s="77" t="s">
        <v>2</v>
      </c>
      <c r="C4" s="93" t="s">
        <v>62</v>
      </c>
      <c r="D4" s="87" t="s">
        <v>4</v>
      </c>
      <c r="E4" s="98" t="s">
        <v>5</v>
      </c>
      <c r="F4" s="92" t="s">
        <v>6</v>
      </c>
    </row>
    <row r="5" spans="1:6" ht="5.4" customHeight="1" x14ac:dyDescent="0.25">
      <c r="A5" s="96"/>
      <c r="B5" s="78"/>
      <c r="C5" s="94"/>
      <c r="D5" s="85"/>
      <c r="E5" s="99"/>
      <c r="F5" s="83"/>
    </row>
    <row r="6" spans="1:6" ht="9.6" customHeight="1" x14ac:dyDescent="0.25">
      <c r="A6" s="96"/>
      <c r="B6" s="78"/>
      <c r="C6" s="94"/>
      <c r="D6" s="85"/>
      <c r="E6" s="99"/>
      <c r="F6" s="83"/>
    </row>
    <row r="7" spans="1:6" ht="6" customHeight="1" x14ac:dyDescent="0.25">
      <c r="A7" s="96"/>
      <c r="B7" s="78"/>
      <c r="C7" s="94"/>
      <c r="D7" s="85"/>
      <c r="E7" s="99"/>
      <c r="F7" s="83"/>
    </row>
    <row r="8" spans="1:6" ht="6.6" customHeight="1" x14ac:dyDescent="0.25">
      <c r="A8" s="96"/>
      <c r="B8" s="78"/>
      <c r="C8" s="94"/>
      <c r="D8" s="85"/>
      <c r="E8" s="99"/>
      <c r="F8" s="83"/>
    </row>
    <row r="9" spans="1:6" ht="10.95" customHeight="1" x14ac:dyDescent="0.25">
      <c r="A9" s="96"/>
      <c r="B9" s="78"/>
      <c r="C9" s="94"/>
      <c r="D9" s="85"/>
      <c r="E9" s="99"/>
      <c r="F9" s="83"/>
    </row>
    <row r="10" spans="1:6" ht="4.2" hidden="1" customHeight="1" x14ac:dyDescent="0.25">
      <c r="A10" s="96"/>
      <c r="B10" s="78"/>
      <c r="C10" s="32"/>
      <c r="D10" s="85"/>
      <c r="E10" s="33"/>
      <c r="F10" s="34"/>
    </row>
    <row r="11" spans="1:6" ht="13.2" hidden="1" customHeight="1" x14ac:dyDescent="0.25">
      <c r="A11" s="97"/>
      <c r="B11" s="79"/>
      <c r="C11" s="35"/>
      <c r="D11" s="86"/>
      <c r="E11" s="36"/>
      <c r="F11" s="37"/>
    </row>
    <row r="12" spans="1:6" ht="13.5" customHeight="1" x14ac:dyDescent="0.25">
      <c r="A12" s="6">
        <v>1</v>
      </c>
      <c r="B12" s="7">
        <v>2</v>
      </c>
      <c r="C12" s="8">
        <v>3</v>
      </c>
      <c r="D12" s="9" t="s">
        <v>7</v>
      </c>
      <c r="E12" s="38" t="s">
        <v>8</v>
      </c>
      <c r="F12" s="11" t="s">
        <v>9</v>
      </c>
    </row>
    <row r="13" spans="1:6" ht="13.2" x14ac:dyDescent="0.25">
      <c r="A13" s="39" t="s">
        <v>63</v>
      </c>
      <c r="B13" s="40" t="s">
        <v>64</v>
      </c>
      <c r="C13" s="41" t="s">
        <v>65</v>
      </c>
      <c r="D13" s="42">
        <v>178693500</v>
      </c>
      <c r="E13" s="43">
        <v>51499340.810000002</v>
      </c>
      <c r="F13" s="44">
        <f>IF(OR(D13="-",IF(E13="-",0,E13)&gt;=IF(D13="-",0,D13)),"-",IF(D13="-",0,D13)-IF(E13="-",0,E13))</f>
        <v>127194159.19</v>
      </c>
    </row>
    <row r="14" spans="1:6" ht="13.2" x14ac:dyDescent="0.25">
      <c r="A14" s="45" t="s">
        <v>13</v>
      </c>
      <c r="B14" s="46"/>
      <c r="C14" s="47"/>
      <c r="D14" s="48"/>
      <c r="E14" s="49"/>
      <c r="F14" s="50"/>
    </row>
    <row r="15" spans="1:6" ht="21" x14ac:dyDescent="0.25">
      <c r="A15" s="39" t="s">
        <v>76</v>
      </c>
      <c r="B15" s="40" t="s">
        <v>64</v>
      </c>
      <c r="C15" s="41" t="s">
        <v>77</v>
      </c>
      <c r="D15" s="42">
        <v>2741667</v>
      </c>
      <c r="E15" s="43">
        <v>1067908.1299999999</v>
      </c>
      <c r="F15" s="44">
        <f t="shared" ref="F15:F37" si="0">IF(OR(D15="-",IF(E15="-",0,E15)&gt;=IF(D15="-",0,D15)),"-",IF(D15="-",0,D15)-IF(E15="-",0,E15))</f>
        <v>1673758.87</v>
      </c>
    </row>
    <row r="16" spans="1:6" ht="13.2" x14ac:dyDescent="0.25">
      <c r="A16" s="12" t="s">
        <v>68</v>
      </c>
      <c r="B16" s="51" t="s">
        <v>64</v>
      </c>
      <c r="C16" s="14" t="s">
        <v>78</v>
      </c>
      <c r="D16" s="15">
        <v>2105800</v>
      </c>
      <c r="E16" s="52">
        <v>836488.72</v>
      </c>
      <c r="F16" s="53">
        <f t="shared" si="0"/>
        <v>1269311.28</v>
      </c>
    </row>
    <row r="17" spans="1:6" ht="31.2" x14ac:dyDescent="0.25">
      <c r="A17" s="12" t="s">
        <v>70</v>
      </c>
      <c r="B17" s="51" t="s">
        <v>64</v>
      </c>
      <c r="C17" s="14" t="s">
        <v>79</v>
      </c>
      <c r="D17" s="15">
        <v>635867</v>
      </c>
      <c r="E17" s="52">
        <v>231419.41</v>
      </c>
      <c r="F17" s="53">
        <f t="shared" si="0"/>
        <v>404447.58999999997</v>
      </c>
    </row>
    <row r="18" spans="1:6" ht="31.2" x14ac:dyDescent="0.25">
      <c r="A18" s="39" t="s">
        <v>80</v>
      </c>
      <c r="B18" s="40" t="s">
        <v>64</v>
      </c>
      <c r="C18" s="41" t="s">
        <v>81</v>
      </c>
      <c r="D18" s="42">
        <v>3103800</v>
      </c>
      <c r="E18" s="43">
        <v>1343636</v>
      </c>
      <c r="F18" s="44">
        <f t="shared" si="0"/>
        <v>1760164</v>
      </c>
    </row>
    <row r="19" spans="1:6" ht="13.2" x14ac:dyDescent="0.25">
      <c r="A19" s="12" t="s">
        <v>68</v>
      </c>
      <c r="B19" s="51" t="s">
        <v>64</v>
      </c>
      <c r="C19" s="14" t="s">
        <v>82</v>
      </c>
      <c r="D19" s="15">
        <v>1675000</v>
      </c>
      <c r="E19" s="52">
        <v>679565.62</v>
      </c>
      <c r="F19" s="53">
        <f t="shared" si="0"/>
        <v>995434.38</v>
      </c>
    </row>
    <row r="20" spans="1:6" ht="41.4" x14ac:dyDescent="0.25">
      <c r="A20" s="12" t="s">
        <v>69</v>
      </c>
      <c r="B20" s="51" t="s">
        <v>64</v>
      </c>
      <c r="C20" s="14" t="s">
        <v>83</v>
      </c>
      <c r="D20" s="15">
        <v>480000</v>
      </c>
      <c r="E20" s="52">
        <v>225000</v>
      </c>
      <c r="F20" s="53">
        <f t="shared" si="0"/>
        <v>255000</v>
      </c>
    </row>
    <row r="21" spans="1:6" ht="31.2" x14ac:dyDescent="0.25">
      <c r="A21" s="12" t="s">
        <v>70</v>
      </c>
      <c r="B21" s="51" t="s">
        <v>64</v>
      </c>
      <c r="C21" s="14" t="s">
        <v>84</v>
      </c>
      <c r="D21" s="15">
        <v>505800</v>
      </c>
      <c r="E21" s="52">
        <v>227195.38</v>
      </c>
      <c r="F21" s="53">
        <f t="shared" si="0"/>
        <v>278604.62</v>
      </c>
    </row>
    <row r="22" spans="1:6" ht="21" x14ac:dyDescent="0.25">
      <c r="A22" s="12" t="s">
        <v>72</v>
      </c>
      <c r="B22" s="51" t="s">
        <v>64</v>
      </c>
      <c r="C22" s="14" t="s">
        <v>85</v>
      </c>
      <c r="D22" s="15">
        <v>390000</v>
      </c>
      <c r="E22" s="52">
        <v>158875</v>
      </c>
      <c r="F22" s="53">
        <f t="shared" si="0"/>
        <v>231125</v>
      </c>
    </row>
    <row r="23" spans="1:6" ht="13.2" x14ac:dyDescent="0.25">
      <c r="A23" s="12" t="s">
        <v>59</v>
      </c>
      <c r="B23" s="51" t="s">
        <v>64</v>
      </c>
      <c r="C23" s="14" t="s">
        <v>86</v>
      </c>
      <c r="D23" s="15">
        <v>53000</v>
      </c>
      <c r="E23" s="52">
        <v>53000</v>
      </c>
      <c r="F23" s="53" t="str">
        <f t="shared" si="0"/>
        <v>-</v>
      </c>
    </row>
    <row r="24" spans="1:6" ht="41.4" x14ac:dyDescent="0.25">
      <c r="A24" s="39" t="s">
        <v>87</v>
      </c>
      <c r="B24" s="40" t="s">
        <v>64</v>
      </c>
      <c r="C24" s="41" t="s">
        <v>88</v>
      </c>
      <c r="D24" s="42">
        <v>21483265</v>
      </c>
      <c r="E24" s="43">
        <v>8670953.9499999993</v>
      </c>
      <c r="F24" s="44">
        <f t="shared" si="0"/>
        <v>12812311.050000001</v>
      </c>
    </row>
    <row r="25" spans="1:6" ht="13.2" x14ac:dyDescent="0.25">
      <c r="A25" s="12" t="s">
        <v>68</v>
      </c>
      <c r="B25" s="51" t="s">
        <v>64</v>
      </c>
      <c r="C25" s="14" t="s">
        <v>89</v>
      </c>
      <c r="D25" s="15">
        <v>13414538</v>
      </c>
      <c r="E25" s="52">
        <v>5637548.0999999996</v>
      </c>
      <c r="F25" s="53">
        <f t="shared" si="0"/>
        <v>7776989.9000000004</v>
      </c>
    </row>
    <row r="26" spans="1:6" ht="31.2" x14ac:dyDescent="0.25">
      <c r="A26" s="12" t="s">
        <v>70</v>
      </c>
      <c r="B26" s="51" t="s">
        <v>64</v>
      </c>
      <c r="C26" s="14" t="s">
        <v>90</v>
      </c>
      <c r="D26" s="15">
        <v>4051184</v>
      </c>
      <c r="E26" s="52">
        <v>1544794.49</v>
      </c>
      <c r="F26" s="53">
        <f t="shared" si="0"/>
        <v>2506389.5099999998</v>
      </c>
    </row>
    <row r="27" spans="1:6" ht="21" x14ac:dyDescent="0.25">
      <c r="A27" s="12" t="s">
        <v>71</v>
      </c>
      <c r="B27" s="51" t="s">
        <v>64</v>
      </c>
      <c r="C27" s="14" t="s">
        <v>91</v>
      </c>
      <c r="D27" s="15">
        <v>1091700</v>
      </c>
      <c r="E27" s="52">
        <v>450961.91999999998</v>
      </c>
      <c r="F27" s="53">
        <f t="shared" si="0"/>
        <v>640738.08000000007</v>
      </c>
    </row>
    <row r="28" spans="1:6" ht="21" x14ac:dyDescent="0.25">
      <c r="A28" s="12" t="s">
        <v>72</v>
      </c>
      <c r="B28" s="51" t="s">
        <v>64</v>
      </c>
      <c r="C28" s="14" t="s">
        <v>92</v>
      </c>
      <c r="D28" s="15">
        <v>2405578</v>
      </c>
      <c r="E28" s="52">
        <v>908117.44</v>
      </c>
      <c r="F28" s="53">
        <f t="shared" si="0"/>
        <v>1497460.56</v>
      </c>
    </row>
    <row r="29" spans="1:6" ht="13.2" x14ac:dyDescent="0.25">
      <c r="A29" s="12" t="s">
        <v>59</v>
      </c>
      <c r="B29" s="51" t="s">
        <v>64</v>
      </c>
      <c r="C29" s="14" t="s">
        <v>93</v>
      </c>
      <c r="D29" s="15">
        <v>500265</v>
      </c>
      <c r="E29" s="52">
        <v>125065.5</v>
      </c>
      <c r="F29" s="53">
        <f t="shared" si="0"/>
        <v>375199.5</v>
      </c>
    </row>
    <row r="30" spans="1:6" ht="13.2" x14ac:dyDescent="0.25">
      <c r="A30" s="12" t="s">
        <v>74</v>
      </c>
      <c r="B30" s="51" t="s">
        <v>64</v>
      </c>
      <c r="C30" s="14" t="s">
        <v>94</v>
      </c>
      <c r="D30" s="15">
        <v>20000</v>
      </c>
      <c r="E30" s="52">
        <v>4466.5</v>
      </c>
      <c r="F30" s="53">
        <f t="shared" si="0"/>
        <v>15533.5</v>
      </c>
    </row>
    <row r="31" spans="1:6" ht="13.2" x14ac:dyDescent="0.25">
      <c r="A31" s="39" t="s">
        <v>95</v>
      </c>
      <c r="B31" s="40" t="s">
        <v>64</v>
      </c>
      <c r="C31" s="41" t="s">
        <v>96</v>
      </c>
      <c r="D31" s="42">
        <v>470790</v>
      </c>
      <c r="E31" s="43" t="s">
        <v>20</v>
      </c>
      <c r="F31" s="44">
        <f t="shared" si="0"/>
        <v>470790</v>
      </c>
    </row>
    <row r="32" spans="1:6" ht="13.2" x14ac:dyDescent="0.25">
      <c r="A32" s="12" t="s">
        <v>75</v>
      </c>
      <c r="B32" s="51" t="s">
        <v>64</v>
      </c>
      <c r="C32" s="14" t="s">
        <v>97</v>
      </c>
      <c r="D32" s="15">
        <v>470790</v>
      </c>
      <c r="E32" s="52" t="s">
        <v>20</v>
      </c>
      <c r="F32" s="53">
        <f t="shared" si="0"/>
        <v>470790</v>
      </c>
    </row>
    <row r="33" spans="1:6" ht="13.2" x14ac:dyDescent="0.25">
      <c r="A33" s="39" t="s">
        <v>98</v>
      </c>
      <c r="B33" s="40" t="s">
        <v>64</v>
      </c>
      <c r="C33" s="41" t="s">
        <v>99</v>
      </c>
      <c r="D33" s="42">
        <v>13450372</v>
      </c>
      <c r="E33" s="43">
        <v>4720629.88</v>
      </c>
      <c r="F33" s="44">
        <f t="shared" si="0"/>
        <v>8729742.120000001</v>
      </c>
    </row>
    <row r="34" spans="1:6" ht="13.2" x14ac:dyDescent="0.25">
      <c r="A34" s="12" t="s">
        <v>66</v>
      </c>
      <c r="B34" s="51" t="s">
        <v>64</v>
      </c>
      <c r="C34" s="14" t="s">
        <v>100</v>
      </c>
      <c r="D34" s="15">
        <v>5994011</v>
      </c>
      <c r="E34" s="52">
        <v>2343265.58</v>
      </c>
      <c r="F34" s="53">
        <f t="shared" si="0"/>
        <v>3650745.42</v>
      </c>
    </row>
    <row r="35" spans="1:6" ht="31.2" x14ac:dyDescent="0.25">
      <c r="A35" s="12" t="s">
        <v>67</v>
      </c>
      <c r="B35" s="51" t="s">
        <v>64</v>
      </c>
      <c r="C35" s="14" t="s">
        <v>101</v>
      </c>
      <c r="D35" s="15">
        <v>1810192</v>
      </c>
      <c r="E35" s="52">
        <v>651377.18000000005</v>
      </c>
      <c r="F35" s="53">
        <f t="shared" si="0"/>
        <v>1158814.8199999998</v>
      </c>
    </row>
    <row r="36" spans="1:6" ht="13.2" x14ac:dyDescent="0.25">
      <c r="A36" s="12" t="s">
        <v>68</v>
      </c>
      <c r="B36" s="51" t="s">
        <v>64</v>
      </c>
      <c r="C36" s="14" t="s">
        <v>102</v>
      </c>
      <c r="D36" s="15">
        <v>363176</v>
      </c>
      <c r="E36" s="52">
        <v>196535.76</v>
      </c>
      <c r="F36" s="53">
        <f t="shared" si="0"/>
        <v>166640.24</v>
      </c>
    </row>
    <row r="37" spans="1:6" ht="31.2" x14ac:dyDescent="0.25">
      <c r="A37" s="12" t="s">
        <v>70</v>
      </c>
      <c r="B37" s="51" t="s">
        <v>64</v>
      </c>
      <c r="C37" s="14" t="s">
        <v>103</v>
      </c>
      <c r="D37" s="15">
        <v>109680</v>
      </c>
      <c r="E37" s="52">
        <v>52105.79</v>
      </c>
      <c r="F37" s="53">
        <f t="shared" si="0"/>
        <v>57574.21</v>
      </c>
    </row>
    <row r="38" spans="1:6" ht="21" x14ac:dyDescent="0.25">
      <c r="A38" s="12" t="s">
        <v>71</v>
      </c>
      <c r="B38" s="51" t="s">
        <v>64</v>
      </c>
      <c r="C38" s="14" t="s">
        <v>104</v>
      </c>
      <c r="D38" s="15">
        <v>578861</v>
      </c>
      <c r="E38" s="52">
        <v>156861.43</v>
      </c>
      <c r="F38" s="53">
        <f t="shared" ref="F38:F70" si="1">IF(OR(D38="-",IF(E38="-",0,E38)&gt;=IF(D38="-",0,D38)),"-",IF(D38="-",0,D38)-IF(E38="-",0,E38))</f>
        <v>421999.57</v>
      </c>
    </row>
    <row r="39" spans="1:6" ht="21" x14ac:dyDescent="0.25">
      <c r="A39" s="12" t="s">
        <v>72</v>
      </c>
      <c r="B39" s="51" t="s">
        <v>64</v>
      </c>
      <c r="C39" s="14" t="s">
        <v>105</v>
      </c>
      <c r="D39" s="15">
        <v>4525572</v>
      </c>
      <c r="E39" s="52">
        <v>1277104.1399999999</v>
      </c>
      <c r="F39" s="53">
        <f t="shared" si="1"/>
        <v>3248467.8600000003</v>
      </c>
    </row>
    <row r="40" spans="1:6" ht="13.2" x14ac:dyDescent="0.25">
      <c r="A40" s="12" t="s">
        <v>73</v>
      </c>
      <c r="B40" s="51" t="s">
        <v>64</v>
      </c>
      <c r="C40" s="14" t="s">
        <v>106</v>
      </c>
      <c r="D40" s="15">
        <v>50000</v>
      </c>
      <c r="E40" s="52">
        <v>25000</v>
      </c>
      <c r="F40" s="53">
        <f t="shared" si="1"/>
        <v>25000</v>
      </c>
    </row>
    <row r="41" spans="1:6" ht="13.2" x14ac:dyDescent="0.25">
      <c r="A41" s="12" t="s">
        <v>74</v>
      </c>
      <c r="B41" s="51" t="s">
        <v>64</v>
      </c>
      <c r="C41" s="14" t="s">
        <v>107</v>
      </c>
      <c r="D41" s="15">
        <v>18880</v>
      </c>
      <c r="E41" s="52">
        <v>18380</v>
      </c>
      <c r="F41" s="53">
        <f t="shared" si="1"/>
        <v>500</v>
      </c>
    </row>
    <row r="42" spans="1:6" ht="13.2" x14ac:dyDescent="0.25">
      <c r="A42" s="39" t="s">
        <v>108</v>
      </c>
      <c r="B42" s="40" t="s">
        <v>64</v>
      </c>
      <c r="C42" s="41" t="s">
        <v>109</v>
      </c>
      <c r="D42" s="42">
        <v>448300</v>
      </c>
      <c r="E42" s="43">
        <v>158713.78</v>
      </c>
      <c r="F42" s="44">
        <f t="shared" si="1"/>
        <v>289586.21999999997</v>
      </c>
    </row>
    <row r="43" spans="1:6" ht="13.2" x14ac:dyDescent="0.25">
      <c r="A43" s="12" t="s">
        <v>68</v>
      </c>
      <c r="B43" s="51" t="s">
        <v>64</v>
      </c>
      <c r="C43" s="14" t="s">
        <v>110</v>
      </c>
      <c r="D43" s="15">
        <v>344317</v>
      </c>
      <c r="E43" s="52">
        <v>121900</v>
      </c>
      <c r="F43" s="53">
        <f t="shared" si="1"/>
        <v>222417</v>
      </c>
    </row>
    <row r="44" spans="1:6" ht="31.2" x14ac:dyDescent="0.25">
      <c r="A44" s="12" t="s">
        <v>70</v>
      </c>
      <c r="B44" s="51" t="s">
        <v>64</v>
      </c>
      <c r="C44" s="14" t="s">
        <v>111</v>
      </c>
      <c r="D44" s="15">
        <v>103983</v>
      </c>
      <c r="E44" s="52">
        <v>36813.78</v>
      </c>
      <c r="F44" s="53">
        <f t="shared" si="1"/>
        <v>67169.22</v>
      </c>
    </row>
    <row r="45" spans="1:6" ht="13.2" x14ac:dyDescent="0.25">
      <c r="A45" s="39" t="s">
        <v>112</v>
      </c>
      <c r="B45" s="40" t="s">
        <v>64</v>
      </c>
      <c r="C45" s="41" t="s">
        <v>113</v>
      </c>
      <c r="D45" s="42">
        <v>448300</v>
      </c>
      <c r="E45" s="43">
        <v>158713.78</v>
      </c>
      <c r="F45" s="44">
        <f t="shared" si="1"/>
        <v>289586.21999999997</v>
      </c>
    </row>
    <row r="46" spans="1:6" ht="13.2" x14ac:dyDescent="0.25">
      <c r="A46" s="12" t="s">
        <v>68</v>
      </c>
      <c r="B46" s="51" t="s">
        <v>64</v>
      </c>
      <c r="C46" s="14" t="s">
        <v>114</v>
      </c>
      <c r="D46" s="15">
        <v>344317</v>
      </c>
      <c r="E46" s="52">
        <v>121900</v>
      </c>
      <c r="F46" s="53">
        <f t="shared" si="1"/>
        <v>222417</v>
      </c>
    </row>
    <row r="47" spans="1:6" ht="31.2" x14ac:dyDescent="0.25">
      <c r="A47" s="12" t="s">
        <v>70</v>
      </c>
      <c r="B47" s="51" t="s">
        <v>64</v>
      </c>
      <c r="C47" s="14" t="s">
        <v>115</v>
      </c>
      <c r="D47" s="15">
        <v>103983</v>
      </c>
      <c r="E47" s="52">
        <v>36813.78</v>
      </c>
      <c r="F47" s="53">
        <f t="shared" si="1"/>
        <v>67169.22</v>
      </c>
    </row>
    <row r="48" spans="1:6" ht="21" x14ac:dyDescent="0.25">
      <c r="A48" s="39" t="s">
        <v>116</v>
      </c>
      <c r="B48" s="40" t="s">
        <v>64</v>
      </c>
      <c r="C48" s="41" t="s">
        <v>117</v>
      </c>
      <c r="D48" s="42">
        <v>11797299</v>
      </c>
      <c r="E48" s="43">
        <v>2914728.48</v>
      </c>
      <c r="F48" s="44">
        <f t="shared" si="1"/>
        <v>8882570.5199999996</v>
      </c>
    </row>
    <row r="49" spans="1:6" ht="13.2" x14ac:dyDescent="0.25">
      <c r="A49" s="12" t="s">
        <v>66</v>
      </c>
      <c r="B49" s="51" t="s">
        <v>64</v>
      </c>
      <c r="C49" s="14" t="s">
        <v>118</v>
      </c>
      <c r="D49" s="15">
        <v>4622993</v>
      </c>
      <c r="E49" s="52">
        <v>2074043.31</v>
      </c>
      <c r="F49" s="53">
        <f t="shared" si="1"/>
        <v>2548949.69</v>
      </c>
    </row>
    <row r="50" spans="1:6" ht="31.2" x14ac:dyDescent="0.25">
      <c r="A50" s="12" t="s">
        <v>67</v>
      </c>
      <c r="B50" s="51" t="s">
        <v>64</v>
      </c>
      <c r="C50" s="14" t="s">
        <v>119</v>
      </c>
      <c r="D50" s="15">
        <v>1382896</v>
      </c>
      <c r="E50" s="52">
        <v>588792.22</v>
      </c>
      <c r="F50" s="53">
        <f t="shared" si="1"/>
        <v>794103.78</v>
      </c>
    </row>
    <row r="51" spans="1:6" ht="21" x14ac:dyDescent="0.25">
      <c r="A51" s="12" t="s">
        <v>71</v>
      </c>
      <c r="B51" s="51" t="s">
        <v>64</v>
      </c>
      <c r="C51" s="14" t="s">
        <v>120</v>
      </c>
      <c r="D51" s="15">
        <v>126950</v>
      </c>
      <c r="E51" s="52">
        <v>22889.21</v>
      </c>
      <c r="F51" s="53">
        <f t="shared" si="1"/>
        <v>104060.79000000001</v>
      </c>
    </row>
    <row r="52" spans="1:6" ht="21" x14ac:dyDescent="0.25">
      <c r="A52" s="12" t="s">
        <v>72</v>
      </c>
      <c r="B52" s="51" t="s">
        <v>64</v>
      </c>
      <c r="C52" s="14" t="s">
        <v>121</v>
      </c>
      <c r="D52" s="15">
        <v>5663960</v>
      </c>
      <c r="E52" s="52">
        <v>229003.74</v>
      </c>
      <c r="F52" s="53">
        <f t="shared" si="1"/>
        <v>5434956.2599999998</v>
      </c>
    </row>
    <row r="53" spans="1:6" ht="13.2" x14ac:dyDescent="0.25">
      <c r="A53" s="12" t="s">
        <v>74</v>
      </c>
      <c r="B53" s="51" t="s">
        <v>64</v>
      </c>
      <c r="C53" s="14" t="s">
        <v>122</v>
      </c>
      <c r="D53" s="15">
        <v>500</v>
      </c>
      <c r="E53" s="52" t="s">
        <v>20</v>
      </c>
      <c r="F53" s="53">
        <f t="shared" si="1"/>
        <v>500</v>
      </c>
    </row>
    <row r="54" spans="1:6" ht="31.2" x14ac:dyDescent="0.25">
      <c r="A54" s="39" t="s">
        <v>123</v>
      </c>
      <c r="B54" s="40" t="s">
        <v>64</v>
      </c>
      <c r="C54" s="41" t="s">
        <v>124</v>
      </c>
      <c r="D54" s="42">
        <v>9997299</v>
      </c>
      <c r="E54" s="43">
        <v>2815584.88</v>
      </c>
      <c r="F54" s="44">
        <f t="shared" si="1"/>
        <v>7181714.1200000001</v>
      </c>
    </row>
    <row r="55" spans="1:6" ht="13.2" x14ac:dyDescent="0.25">
      <c r="A55" s="12" t="s">
        <v>66</v>
      </c>
      <c r="B55" s="51" t="s">
        <v>64</v>
      </c>
      <c r="C55" s="14" t="s">
        <v>125</v>
      </c>
      <c r="D55" s="15">
        <v>4622993</v>
      </c>
      <c r="E55" s="52">
        <v>2074043.31</v>
      </c>
      <c r="F55" s="53">
        <f t="shared" si="1"/>
        <v>2548949.69</v>
      </c>
    </row>
    <row r="56" spans="1:6" ht="31.2" x14ac:dyDescent="0.25">
      <c r="A56" s="12" t="s">
        <v>67</v>
      </c>
      <c r="B56" s="51" t="s">
        <v>64</v>
      </c>
      <c r="C56" s="14" t="s">
        <v>126</v>
      </c>
      <c r="D56" s="15">
        <v>1382896</v>
      </c>
      <c r="E56" s="52">
        <v>588792.22</v>
      </c>
      <c r="F56" s="53">
        <f t="shared" si="1"/>
        <v>794103.78</v>
      </c>
    </row>
    <row r="57" spans="1:6" ht="21" x14ac:dyDescent="0.25">
      <c r="A57" s="12" t="s">
        <v>71</v>
      </c>
      <c r="B57" s="51" t="s">
        <v>64</v>
      </c>
      <c r="C57" s="14" t="s">
        <v>127</v>
      </c>
      <c r="D57" s="15">
        <v>126950</v>
      </c>
      <c r="E57" s="52">
        <v>22889.21</v>
      </c>
      <c r="F57" s="53">
        <f t="shared" si="1"/>
        <v>104060.79000000001</v>
      </c>
    </row>
    <row r="58" spans="1:6" ht="21" x14ac:dyDescent="0.25">
      <c r="A58" s="12" t="s">
        <v>72</v>
      </c>
      <c r="B58" s="51" t="s">
        <v>64</v>
      </c>
      <c r="C58" s="14" t="s">
        <v>128</v>
      </c>
      <c r="D58" s="15">
        <v>3863960</v>
      </c>
      <c r="E58" s="52">
        <v>129860.14</v>
      </c>
      <c r="F58" s="53">
        <f t="shared" si="1"/>
        <v>3734099.86</v>
      </c>
    </row>
    <row r="59" spans="1:6" ht="13.2" x14ac:dyDescent="0.25">
      <c r="A59" s="12" t="s">
        <v>74</v>
      </c>
      <c r="B59" s="51" t="s">
        <v>64</v>
      </c>
      <c r="C59" s="14" t="s">
        <v>129</v>
      </c>
      <c r="D59" s="15">
        <v>500</v>
      </c>
      <c r="E59" s="52" t="s">
        <v>20</v>
      </c>
      <c r="F59" s="53">
        <f t="shared" si="1"/>
        <v>500</v>
      </c>
    </row>
    <row r="60" spans="1:6" ht="13.2" x14ac:dyDescent="0.25">
      <c r="A60" s="39" t="s">
        <v>130</v>
      </c>
      <c r="B60" s="40" t="s">
        <v>64</v>
      </c>
      <c r="C60" s="41" t="s">
        <v>131</v>
      </c>
      <c r="D60" s="42">
        <v>1800000</v>
      </c>
      <c r="E60" s="43">
        <v>99143.6</v>
      </c>
      <c r="F60" s="44">
        <f t="shared" si="1"/>
        <v>1700856.4</v>
      </c>
    </row>
    <row r="61" spans="1:6" ht="21" x14ac:dyDescent="0.25">
      <c r="A61" s="12" t="s">
        <v>72</v>
      </c>
      <c r="B61" s="51" t="s">
        <v>64</v>
      </c>
      <c r="C61" s="14" t="s">
        <v>132</v>
      </c>
      <c r="D61" s="15">
        <v>1800000</v>
      </c>
      <c r="E61" s="52">
        <v>99143.6</v>
      </c>
      <c r="F61" s="53">
        <f t="shared" si="1"/>
        <v>1700856.4</v>
      </c>
    </row>
    <row r="62" spans="1:6" ht="13.2" x14ac:dyDescent="0.25">
      <c r="A62" s="39" t="s">
        <v>133</v>
      </c>
      <c r="B62" s="40" t="s">
        <v>64</v>
      </c>
      <c r="C62" s="41" t="s">
        <v>134</v>
      </c>
      <c r="D62" s="42">
        <v>11297000</v>
      </c>
      <c r="E62" s="43">
        <v>631815</v>
      </c>
      <c r="F62" s="44">
        <f t="shared" si="1"/>
        <v>10665185</v>
      </c>
    </row>
    <row r="63" spans="1:6" ht="21" x14ac:dyDescent="0.25">
      <c r="A63" s="12" t="s">
        <v>72</v>
      </c>
      <c r="B63" s="51" t="s">
        <v>64</v>
      </c>
      <c r="C63" s="14" t="s">
        <v>135</v>
      </c>
      <c r="D63" s="15">
        <v>11097000</v>
      </c>
      <c r="E63" s="52">
        <v>631815</v>
      </c>
      <c r="F63" s="53">
        <f t="shared" si="1"/>
        <v>10465185</v>
      </c>
    </row>
    <row r="64" spans="1:6" ht="31.2" x14ac:dyDescent="0.25">
      <c r="A64" s="12" t="s">
        <v>136</v>
      </c>
      <c r="B64" s="51" t="s">
        <v>64</v>
      </c>
      <c r="C64" s="14" t="s">
        <v>137</v>
      </c>
      <c r="D64" s="15">
        <v>200000</v>
      </c>
      <c r="E64" s="52" t="s">
        <v>20</v>
      </c>
      <c r="F64" s="53">
        <f t="shared" si="1"/>
        <v>200000</v>
      </c>
    </row>
    <row r="65" spans="1:6" ht="13.2" x14ac:dyDescent="0.25">
      <c r="A65" s="39" t="s">
        <v>138</v>
      </c>
      <c r="B65" s="40" t="s">
        <v>64</v>
      </c>
      <c r="C65" s="41" t="s">
        <v>139</v>
      </c>
      <c r="D65" s="42">
        <v>200000</v>
      </c>
      <c r="E65" s="43" t="s">
        <v>20</v>
      </c>
      <c r="F65" s="44">
        <f t="shared" si="1"/>
        <v>200000</v>
      </c>
    </row>
    <row r="66" spans="1:6" ht="31.2" x14ac:dyDescent="0.25">
      <c r="A66" s="12" t="s">
        <v>136</v>
      </c>
      <c r="B66" s="51" t="s">
        <v>64</v>
      </c>
      <c r="C66" s="14" t="s">
        <v>140</v>
      </c>
      <c r="D66" s="15">
        <v>200000</v>
      </c>
      <c r="E66" s="52" t="s">
        <v>20</v>
      </c>
      <c r="F66" s="53">
        <f t="shared" si="1"/>
        <v>200000</v>
      </c>
    </row>
    <row r="67" spans="1:6" ht="13.2" x14ac:dyDescent="0.25">
      <c r="A67" s="39" t="s">
        <v>141</v>
      </c>
      <c r="B67" s="40" t="s">
        <v>64</v>
      </c>
      <c r="C67" s="41" t="s">
        <v>142</v>
      </c>
      <c r="D67" s="42">
        <v>7537000</v>
      </c>
      <c r="E67" s="43">
        <v>502875</v>
      </c>
      <c r="F67" s="44">
        <f t="shared" si="1"/>
        <v>7034125</v>
      </c>
    </row>
    <row r="68" spans="1:6" ht="21" x14ac:dyDescent="0.25">
      <c r="A68" s="12" t="s">
        <v>72</v>
      </c>
      <c r="B68" s="51" t="s">
        <v>64</v>
      </c>
      <c r="C68" s="14" t="s">
        <v>143</v>
      </c>
      <c r="D68" s="15">
        <v>7537000</v>
      </c>
      <c r="E68" s="52">
        <v>502875</v>
      </c>
      <c r="F68" s="53">
        <f t="shared" si="1"/>
        <v>7034125</v>
      </c>
    </row>
    <row r="69" spans="1:6" ht="13.2" x14ac:dyDescent="0.25">
      <c r="A69" s="39" t="s">
        <v>144</v>
      </c>
      <c r="B69" s="40" t="s">
        <v>64</v>
      </c>
      <c r="C69" s="41" t="s">
        <v>145</v>
      </c>
      <c r="D69" s="42">
        <v>3560000</v>
      </c>
      <c r="E69" s="43">
        <v>128940</v>
      </c>
      <c r="F69" s="44">
        <f t="shared" si="1"/>
        <v>3431060</v>
      </c>
    </row>
    <row r="70" spans="1:6" ht="21" x14ac:dyDescent="0.25">
      <c r="A70" s="12" t="s">
        <v>72</v>
      </c>
      <c r="B70" s="51" t="s">
        <v>64</v>
      </c>
      <c r="C70" s="14" t="s">
        <v>146</v>
      </c>
      <c r="D70" s="15">
        <v>3560000</v>
      </c>
      <c r="E70" s="52">
        <v>128940</v>
      </c>
      <c r="F70" s="53">
        <f t="shared" si="1"/>
        <v>3431060</v>
      </c>
    </row>
    <row r="71" spans="1:6" ht="13.2" x14ac:dyDescent="0.25">
      <c r="A71" s="39" t="s">
        <v>150</v>
      </c>
      <c r="B71" s="40" t="s">
        <v>64</v>
      </c>
      <c r="C71" s="41" t="s">
        <v>151</v>
      </c>
      <c r="D71" s="42">
        <v>18305300</v>
      </c>
      <c r="E71" s="43">
        <v>12464386.039999999</v>
      </c>
      <c r="F71" s="44">
        <f t="shared" ref="F71:F95" si="2">IF(OR(D71="-",IF(E71="-",0,E71)&gt;=IF(D71="-",0,D71)),"-",IF(D71="-",0,D71)-IF(E71="-",0,E71))</f>
        <v>5840913.9600000009</v>
      </c>
    </row>
    <row r="72" spans="1:6" ht="21" x14ac:dyDescent="0.25">
      <c r="A72" s="12" t="s">
        <v>147</v>
      </c>
      <c r="B72" s="51" t="s">
        <v>64</v>
      </c>
      <c r="C72" s="14" t="s">
        <v>152</v>
      </c>
      <c r="D72" s="15">
        <v>250000</v>
      </c>
      <c r="E72" s="52" t="s">
        <v>20</v>
      </c>
      <c r="F72" s="53">
        <f t="shared" si="2"/>
        <v>250000</v>
      </c>
    </row>
    <row r="73" spans="1:6" ht="21" x14ac:dyDescent="0.25">
      <c r="A73" s="12" t="s">
        <v>72</v>
      </c>
      <c r="B73" s="51" t="s">
        <v>64</v>
      </c>
      <c r="C73" s="14" t="s">
        <v>153</v>
      </c>
      <c r="D73" s="15">
        <v>625300</v>
      </c>
      <c r="E73" s="52">
        <v>215440.04</v>
      </c>
      <c r="F73" s="53">
        <f t="shared" si="2"/>
        <v>409859.95999999996</v>
      </c>
    </row>
    <row r="74" spans="1:6" ht="21" x14ac:dyDescent="0.25">
      <c r="A74" s="12" t="s">
        <v>148</v>
      </c>
      <c r="B74" s="51" t="s">
        <v>64</v>
      </c>
      <c r="C74" s="14" t="s">
        <v>154</v>
      </c>
      <c r="D74" s="15">
        <v>3000000</v>
      </c>
      <c r="E74" s="52" t="s">
        <v>20</v>
      </c>
      <c r="F74" s="53">
        <f t="shared" si="2"/>
        <v>3000000</v>
      </c>
    </row>
    <row r="75" spans="1:6" ht="31.2" x14ac:dyDescent="0.25">
      <c r="A75" s="12" t="s">
        <v>136</v>
      </c>
      <c r="B75" s="51" t="s">
        <v>64</v>
      </c>
      <c r="C75" s="14" t="s">
        <v>155</v>
      </c>
      <c r="D75" s="15">
        <v>14430000</v>
      </c>
      <c r="E75" s="52">
        <v>12248946</v>
      </c>
      <c r="F75" s="53">
        <f t="shared" si="2"/>
        <v>2181054</v>
      </c>
    </row>
    <row r="76" spans="1:6" ht="13.2" x14ac:dyDescent="0.25">
      <c r="A76" s="39" t="s">
        <v>156</v>
      </c>
      <c r="B76" s="40" t="s">
        <v>64</v>
      </c>
      <c r="C76" s="41" t="s">
        <v>157</v>
      </c>
      <c r="D76" s="42">
        <v>36908800</v>
      </c>
      <c r="E76" s="43">
        <v>6456776.9500000002</v>
      </c>
      <c r="F76" s="44">
        <f t="shared" si="2"/>
        <v>30452023.050000001</v>
      </c>
    </row>
    <row r="77" spans="1:6" ht="21" x14ac:dyDescent="0.25">
      <c r="A77" s="12" t="s">
        <v>147</v>
      </c>
      <c r="B77" s="51" t="s">
        <v>64</v>
      </c>
      <c r="C77" s="14" t="s">
        <v>158</v>
      </c>
      <c r="D77" s="15">
        <v>21387096.920000002</v>
      </c>
      <c r="E77" s="52">
        <v>3969020.25</v>
      </c>
      <c r="F77" s="53">
        <f t="shared" si="2"/>
        <v>17418076.670000002</v>
      </c>
    </row>
    <row r="78" spans="1:6" ht="21" x14ac:dyDescent="0.25">
      <c r="A78" s="12" t="s">
        <v>72</v>
      </c>
      <c r="B78" s="51" t="s">
        <v>64</v>
      </c>
      <c r="C78" s="14" t="s">
        <v>159</v>
      </c>
      <c r="D78" s="15">
        <v>14023903.08</v>
      </c>
      <c r="E78" s="52">
        <v>2487756.7000000002</v>
      </c>
      <c r="F78" s="53">
        <f t="shared" si="2"/>
        <v>11536146.379999999</v>
      </c>
    </row>
    <row r="79" spans="1:6" ht="21" x14ac:dyDescent="0.25">
      <c r="A79" s="12" t="s">
        <v>149</v>
      </c>
      <c r="B79" s="51" t="s">
        <v>64</v>
      </c>
      <c r="C79" s="14" t="s">
        <v>160</v>
      </c>
      <c r="D79" s="15">
        <v>1497800</v>
      </c>
      <c r="E79" s="52" t="s">
        <v>20</v>
      </c>
      <c r="F79" s="53">
        <f t="shared" si="2"/>
        <v>1497800</v>
      </c>
    </row>
    <row r="80" spans="1:6" ht="13.2" x14ac:dyDescent="0.25">
      <c r="A80" s="39" t="s">
        <v>161</v>
      </c>
      <c r="B80" s="40" t="s">
        <v>64</v>
      </c>
      <c r="C80" s="41" t="s">
        <v>162</v>
      </c>
      <c r="D80" s="42">
        <v>39345030</v>
      </c>
      <c r="E80" s="43">
        <v>3627482.77</v>
      </c>
      <c r="F80" s="44">
        <f t="shared" si="2"/>
        <v>35717547.229999997</v>
      </c>
    </row>
    <row r="81" spans="1:6" ht="21" x14ac:dyDescent="0.25">
      <c r="A81" s="12" t="s">
        <v>72</v>
      </c>
      <c r="B81" s="51" t="s">
        <v>64</v>
      </c>
      <c r="C81" s="14" t="s">
        <v>163</v>
      </c>
      <c r="D81" s="15">
        <v>39345030</v>
      </c>
      <c r="E81" s="52">
        <v>3627482.77</v>
      </c>
      <c r="F81" s="53">
        <f t="shared" si="2"/>
        <v>35717547.229999997</v>
      </c>
    </row>
    <row r="82" spans="1:6" ht="13.2" x14ac:dyDescent="0.25">
      <c r="A82" s="39" t="s">
        <v>164</v>
      </c>
      <c r="B82" s="40" t="s">
        <v>64</v>
      </c>
      <c r="C82" s="41" t="s">
        <v>165</v>
      </c>
      <c r="D82" s="42">
        <v>1463000</v>
      </c>
      <c r="E82" s="43">
        <v>1001000</v>
      </c>
      <c r="F82" s="44">
        <f t="shared" si="2"/>
        <v>462000</v>
      </c>
    </row>
    <row r="83" spans="1:6" ht="41.4" x14ac:dyDescent="0.25">
      <c r="A83" s="12" t="s">
        <v>166</v>
      </c>
      <c r="B83" s="51" t="s">
        <v>64</v>
      </c>
      <c r="C83" s="14" t="s">
        <v>167</v>
      </c>
      <c r="D83" s="15">
        <v>1463000</v>
      </c>
      <c r="E83" s="52">
        <v>1001000</v>
      </c>
      <c r="F83" s="53">
        <f t="shared" si="2"/>
        <v>462000</v>
      </c>
    </row>
    <row r="84" spans="1:6" ht="13.2" x14ac:dyDescent="0.25">
      <c r="A84" s="39" t="s">
        <v>168</v>
      </c>
      <c r="B84" s="40" t="s">
        <v>64</v>
      </c>
      <c r="C84" s="41" t="s">
        <v>169</v>
      </c>
      <c r="D84" s="42">
        <v>1463000</v>
      </c>
      <c r="E84" s="43">
        <v>1001000</v>
      </c>
      <c r="F84" s="44">
        <f t="shared" si="2"/>
        <v>462000</v>
      </c>
    </row>
    <row r="85" spans="1:6" ht="41.4" x14ac:dyDescent="0.25">
      <c r="A85" s="12" t="s">
        <v>166</v>
      </c>
      <c r="B85" s="51" t="s">
        <v>64</v>
      </c>
      <c r="C85" s="14" t="s">
        <v>170</v>
      </c>
      <c r="D85" s="15">
        <v>1463000</v>
      </c>
      <c r="E85" s="52">
        <v>1001000</v>
      </c>
      <c r="F85" s="53">
        <f t="shared" si="2"/>
        <v>462000</v>
      </c>
    </row>
    <row r="86" spans="1:6" ht="13.2" x14ac:dyDescent="0.25">
      <c r="A86" s="39" t="s">
        <v>171</v>
      </c>
      <c r="B86" s="40" t="s">
        <v>64</v>
      </c>
      <c r="C86" s="41" t="s">
        <v>172</v>
      </c>
      <c r="D86" s="42">
        <v>12403277</v>
      </c>
      <c r="E86" s="43">
        <v>6512575</v>
      </c>
      <c r="F86" s="44">
        <f t="shared" si="2"/>
        <v>5890702</v>
      </c>
    </row>
    <row r="87" spans="1:6" ht="41.4" x14ac:dyDescent="0.25">
      <c r="A87" s="12" t="s">
        <v>166</v>
      </c>
      <c r="B87" s="51" t="s">
        <v>64</v>
      </c>
      <c r="C87" s="14" t="s">
        <v>173</v>
      </c>
      <c r="D87" s="15">
        <v>12403277</v>
      </c>
      <c r="E87" s="52">
        <v>6512575</v>
      </c>
      <c r="F87" s="53">
        <f t="shared" si="2"/>
        <v>5890702</v>
      </c>
    </row>
    <row r="88" spans="1:6" ht="13.2" x14ac:dyDescent="0.25">
      <c r="A88" s="39" t="s">
        <v>174</v>
      </c>
      <c r="B88" s="40" t="s">
        <v>64</v>
      </c>
      <c r="C88" s="41" t="s">
        <v>175</v>
      </c>
      <c r="D88" s="42">
        <v>12403277</v>
      </c>
      <c r="E88" s="43">
        <v>6512575</v>
      </c>
      <c r="F88" s="44">
        <f t="shared" si="2"/>
        <v>5890702</v>
      </c>
    </row>
    <row r="89" spans="1:6" ht="41.4" x14ac:dyDescent="0.25">
      <c r="A89" s="12" t="s">
        <v>166</v>
      </c>
      <c r="B89" s="51" t="s">
        <v>64</v>
      </c>
      <c r="C89" s="14" t="s">
        <v>176</v>
      </c>
      <c r="D89" s="15">
        <v>12403277</v>
      </c>
      <c r="E89" s="52">
        <v>6512575</v>
      </c>
      <c r="F89" s="53">
        <f t="shared" si="2"/>
        <v>5890702</v>
      </c>
    </row>
    <row r="90" spans="1:6" ht="13.2" x14ac:dyDescent="0.25">
      <c r="A90" s="39" t="s">
        <v>177</v>
      </c>
      <c r="B90" s="40" t="s">
        <v>64</v>
      </c>
      <c r="C90" s="41" t="s">
        <v>178</v>
      </c>
      <c r="D90" s="42">
        <v>3790600</v>
      </c>
      <c r="E90" s="43">
        <v>1731075</v>
      </c>
      <c r="F90" s="44">
        <f t="shared" si="2"/>
        <v>2059525</v>
      </c>
    </row>
    <row r="91" spans="1:6" ht="13.2" x14ac:dyDescent="0.25">
      <c r="A91" s="12" t="s">
        <v>179</v>
      </c>
      <c r="B91" s="51" t="s">
        <v>64</v>
      </c>
      <c r="C91" s="14" t="s">
        <v>180</v>
      </c>
      <c r="D91" s="15">
        <v>2692600</v>
      </c>
      <c r="E91" s="52">
        <v>1123075</v>
      </c>
      <c r="F91" s="53">
        <f t="shared" si="2"/>
        <v>1569525</v>
      </c>
    </row>
    <row r="92" spans="1:6" ht="21" x14ac:dyDescent="0.25">
      <c r="A92" s="12" t="s">
        <v>181</v>
      </c>
      <c r="B92" s="51" t="s">
        <v>64</v>
      </c>
      <c r="C92" s="14" t="s">
        <v>182</v>
      </c>
      <c r="D92" s="15">
        <v>1098000</v>
      </c>
      <c r="E92" s="52">
        <v>608000</v>
      </c>
      <c r="F92" s="53">
        <f t="shared" si="2"/>
        <v>490000</v>
      </c>
    </row>
    <row r="93" spans="1:6" ht="13.2" x14ac:dyDescent="0.25">
      <c r="A93" s="39" t="s">
        <v>183</v>
      </c>
      <c r="B93" s="40" t="s">
        <v>64</v>
      </c>
      <c r="C93" s="41" t="s">
        <v>184</v>
      </c>
      <c r="D93" s="42">
        <v>2692600</v>
      </c>
      <c r="E93" s="43">
        <v>1123075</v>
      </c>
      <c r="F93" s="44">
        <f t="shared" si="2"/>
        <v>1569525</v>
      </c>
    </row>
    <row r="94" spans="1:6" ht="13.2" x14ac:dyDescent="0.25">
      <c r="A94" s="12" t="s">
        <v>179</v>
      </c>
      <c r="B94" s="51" t="s">
        <v>64</v>
      </c>
      <c r="C94" s="14" t="s">
        <v>185</v>
      </c>
      <c r="D94" s="15">
        <v>2692600</v>
      </c>
      <c r="E94" s="52">
        <v>1123075</v>
      </c>
      <c r="F94" s="53">
        <f t="shared" si="2"/>
        <v>1569525</v>
      </c>
    </row>
    <row r="95" spans="1:6" ht="13.2" x14ac:dyDescent="0.25">
      <c r="A95" s="39" t="s">
        <v>186</v>
      </c>
      <c r="B95" s="40" t="s">
        <v>64</v>
      </c>
      <c r="C95" s="41" t="s">
        <v>187</v>
      </c>
      <c r="D95" s="42">
        <v>1098000</v>
      </c>
      <c r="E95" s="43">
        <v>608000</v>
      </c>
      <c r="F95" s="44">
        <f t="shared" si="2"/>
        <v>490000</v>
      </c>
    </row>
    <row r="96" spans="1:6" ht="21" x14ac:dyDescent="0.25">
      <c r="A96" s="12" t="s">
        <v>181</v>
      </c>
      <c r="B96" s="51" t="s">
        <v>64</v>
      </c>
      <c r="C96" s="14" t="s">
        <v>188</v>
      </c>
      <c r="D96" s="15">
        <v>1098000</v>
      </c>
      <c r="E96" s="52">
        <v>608000</v>
      </c>
      <c r="F96" s="53">
        <f t="shared" ref="F96:F100" si="3">IF(OR(D96="-",IF(E96="-",0,E96)&gt;=IF(D96="-",0,D96)),"-",IF(D96="-",0,D96)-IF(E96="-",0,E96))</f>
        <v>490000</v>
      </c>
    </row>
    <row r="97" spans="1:6" ht="13.2" x14ac:dyDescent="0.25">
      <c r="A97" s="39" t="s">
        <v>189</v>
      </c>
      <c r="B97" s="40" t="s">
        <v>64</v>
      </c>
      <c r="C97" s="41" t="s">
        <v>190</v>
      </c>
      <c r="D97" s="42">
        <v>1685000</v>
      </c>
      <c r="E97" s="43">
        <v>197659.83</v>
      </c>
      <c r="F97" s="44">
        <f t="shared" si="3"/>
        <v>1487340.17</v>
      </c>
    </row>
    <row r="98" spans="1:6" ht="21" x14ac:dyDescent="0.25">
      <c r="A98" s="12" t="s">
        <v>72</v>
      </c>
      <c r="B98" s="51" t="s">
        <v>64</v>
      </c>
      <c r="C98" s="14" t="s">
        <v>191</v>
      </c>
      <c r="D98" s="15">
        <v>1685000</v>
      </c>
      <c r="E98" s="52">
        <v>197659.83</v>
      </c>
      <c r="F98" s="53">
        <f t="shared" si="3"/>
        <v>1487340.17</v>
      </c>
    </row>
    <row r="99" spans="1:6" ht="13.2" x14ac:dyDescent="0.25">
      <c r="A99" s="39" t="s">
        <v>192</v>
      </c>
      <c r="B99" s="40" t="s">
        <v>64</v>
      </c>
      <c r="C99" s="41" t="s">
        <v>193</v>
      </c>
      <c r="D99" s="42">
        <v>1685000</v>
      </c>
      <c r="E99" s="43">
        <v>197659.83</v>
      </c>
      <c r="F99" s="44">
        <f t="shared" si="3"/>
        <v>1487340.17</v>
      </c>
    </row>
    <row r="100" spans="1:6" ht="21.6" thickBot="1" x14ac:dyDescent="0.3">
      <c r="A100" s="12" t="s">
        <v>72</v>
      </c>
      <c r="B100" s="51" t="s">
        <v>64</v>
      </c>
      <c r="C100" s="14" t="s">
        <v>194</v>
      </c>
      <c r="D100" s="15">
        <v>1685000</v>
      </c>
      <c r="E100" s="52">
        <v>197659.83</v>
      </c>
      <c r="F100" s="53">
        <f t="shared" si="3"/>
        <v>1487340.17</v>
      </c>
    </row>
    <row r="101" spans="1:6" ht="9" customHeight="1" x14ac:dyDescent="0.25">
      <c r="A101" s="54"/>
      <c r="B101" s="55"/>
      <c r="C101" s="56"/>
      <c r="D101" s="57"/>
      <c r="E101" s="55"/>
      <c r="F101" s="55"/>
    </row>
    <row r="102" spans="1:6" ht="13.5" customHeight="1" x14ac:dyDescent="0.25">
      <c r="A102" s="58" t="s">
        <v>195</v>
      </c>
      <c r="B102" s="59" t="s">
        <v>196</v>
      </c>
      <c r="C102" s="60" t="s">
        <v>65</v>
      </c>
      <c r="D102" s="61">
        <v>-37534800</v>
      </c>
      <c r="E102" s="61">
        <v>30749570.649999999</v>
      </c>
      <c r="F102" s="62" t="s">
        <v>197</v>
      </c>
    </row>
  </sheetData>
  <mergeCells count="8">
    <mergeCell ref="E1:F1"/>
    <mergeCell ref="A2:F2"/>
    <mergeCell ref="F4:F9"/>
    <mergeCell ref="C4:C9"/>
    <mergeCell ref="A4:A11"/>
    <mergeCell ref="B4:B11"/>
    <mergeCell ref="D4:D11"/>
    <mergeCell ref="E4:E9"/>
  </mergeCells>
  <conditionalFormatting sqref="E14:F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tabSelected="1" workbookViewId="0">
      <selection activeCell="D13" sqref="D13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21.5546875" customWidth="1"/>
    <col min="4" max="6" width="18.6640625" customWidth="1"/>
  </cols>
  <sheetData>
    <row r="1" spans="1:6" ht="59.4" customHeight="1" x14ac:dyDescent="0.25">
      <c r="A1" s="90"/>
      <c r="B1" s="90"/>
      <c r="C1" s="90"/>
      <c r="D1" s="90"/>
      <c r="E1" s="90" t="s">
        <v>230</v>
      </c>
      <c r="F1" s="90"/>
    </row>
    <row r="2" spans="1:6" ht="66" customHeight="1" x14ac:dyDescent="0.25">
      <c r="A2" s="91" t="s">
        <v>231</v>
      </c>
      <c r="B2" s="91"/>
      <c r="C2" s="91"/>
      <c r="D2" s="91"/>
      <c r="E2" s="91"/>
      <c r="F2" s="91"/>
    </row>
    <row r="3" spans="1:6" ht="9" customHeight="1" x14ac:dyDescent="0.25">
      <c r="A3" s="2"/>
      <c r="B3" s="63"/>
      <c r="C3" s="31"/>
      <c r="D3" s="3"/>
      <c r="E3" s="3"/>
      <c r="F3" s="31"/>
    </row>
    <row r="4" spans="1:6" ht="13.95" customHeight="1" x14ac:dyDescent="0.25">
      <c r="A4" s="80" t="s">
        <v>1</v>
      </c>
      <c r="B4" s="77" t="s">
        <v>2</v>
      </c>
      <c r="C4" s="93" t="s">
        <v>198</v>
      </c>
      <c r="D4" s="87" t="s">
        <v>4</v>
      </c>
      <c r="E4" s="87" t="s">
        <v>5</v>
      </c>
      <c r="F4" s="92" t="s">
        <v>6</v>
      </c>
    </row>
    <row r="5" spans="1:6" ht="4.95" customHeight="1" x14ac:dyDescent="0.25">
      <c r="A5" s="81"/>
      <c r="B5" s="78"/>
      <c r="C5" s="94"/>
      <c r="D5" s="85"/>
      <c r="E5" s="85"/>
      <c r="F5" s="83"/>
    </row>
    <row r="6" spans="1:6" ht="6" customHeight="1" x14ac:dyDescent="0.25">
      <c r="A6" s="81"/>
      <c r="B6" s="78"/>
      <c r="C6" s="94"/>
      <c r="D6" s="85"/>
      <c r="E6" s="85"/>
      <c r="F6" s="83"/>
    </row>
    <row r="7" spans="1:6" ht="4.95" customHeight="1" x14ac:dyDescent="0.25">
      <c r="A7" s="81"/>
      <c r="B7" s="78"/>
      <c r="C7" s="94"/>
      <c r="D7" s="85"/>
      <c r="E7" s="85"/>
      <c r="F7" s="83"/>
    </row>
    <row r="8" spans="1:6" ht="6" customHeight="1" x14ac:dyDescent="0.25">
      <c r="A8" s="81"/>
      <c r="B8" s="78"/>
      <c r="C8" s="94"/>
      <c r="D8" s="85"/>
      <c r="E8" s="85"/>
      <c r="F8" s="83"/>
    </row>
    <row r="9" spans="1:6" ht="6" customHeight="1" x14ac:dyDescent="0.25">
      <c r="A9" s="81"/>
      <c r="B9" s="78"/>
      <c r="C9" s="94"/>
      <c r="D9" s="85"/>
      <c r="E9" s="85"/>
      <c r="F9" s="83"/>
    </row>
    <row r="10" spans="1:6" ht="18" customHeight="1" x14ac:dyDescent="0.25">
      <c r="A10" s="82"/>
      <c r="B10" s="79"/>
      <c r="C10" s="100"/>
      <c r="D10" s="86"/>
      <c r="E10" s="86"/>
      <c r="F10" s="84"/>
    </row>
    <row r="11" spans="1:6" ht="13.5" customHeight="1" x14ac:dyDescent="0.25">
      <c r="A11" s="6">
        <v>1</v>
      </c>
      <c r="B11" s="7">
        <v>2</v>
      </c>
      <c r="C11" s="8">
        <v>3</v>
      </c>
      <c r="D11" s="9" t="s">
        <v>7</v>
      </c>
      <c r="E11" s="38" t="s">
        <v>8</v>
      </c>
      <c r="F11" s="11" t="s">
        <v>9</v>
      </c>
    </row>
    <row r="12" spans="1:6" ht="18.600000000000001" customHeight="1" x14ac:dyDescent="0.25">
      <c r="A12" s="105" t="s">
        <v>199</v>
      </c>
      <c r="B12" s="106" t="s">
        <v>200</v>
      </c>
      <c r="C12" s="107" t="s">
        <v>65</v>
      </c>
      <c r="D12" s="108">
        <v>37534800</v>
      </c>
      <c r="E12" s="108">
        <v>-30749570.649999999</v>
      </c>
      <c r="F12" s="64" t="s">
        <v>65</v>
      </c>
    </row>
    <row r="13" spans="1:6" ht="26.4" customHeight="1" x14ac:dyDescent="0.25">
      <c r="A13" s="102" t="s">
        <v>232</v>
      </c>
      <c r="B13" s="103" t="s">
        <v>201</v>
      </c>
      <c r="C13" s="104" t="s">
        <v>233</v>
      </c>
      <c r="D13" s="42">
        <f>D15+D14</f>
        <v>37534800</v>
      </c>
      <c r="E13" s="42">
        <f>E15+E14</f>
        <v>-30749570.650000006</v>
      </c>
      <c r="F13" s="44" t="s">
        <v>20</v>
      </c>
    </row>
    <row r="14" spans="1:6" ht="28.8" customHeight="1" x14ac:dyDescent="0.25">
      <c r="A14" s="12" t="s">
        <v>203</v>
      </c>
      <c r="B14" s="13" t="s">
        <v>202</v>
      </c>
      <c r="C14" s="65" t="s">
        <v>204</v>
      </c>
      <c r="D14" s="15">
        <v>-141158700</v>
      </c>
      <c r="E14" s="15">
        <v>-83098261.590000004</v>
      </c>
      <c r="F14" s="53" t="s">
        <v>197</v>
      </c>
    </row>
    <row r="15" spans="1:6" ht="28.2" customHeight="1" x14ac:dyDescent="0.25">
      <c r="A15" s="12" t="s">
        <v>206</v>
      </c>
      <c r="B15" s="13" t="s">
        <v>205</v>
      </c>
      <c r="C15" s="65" t="s">
        <v>207</v>
      </c>
      <c r="D15" s="15">
        <v>178693500</v>
      </c>
      <c r="E15" s="15">
        <v>52348690.939999998</v>
      </c>
      <c r="F15" s="53" t="s">
        <v>197</v>
      </c>
    </row>
    <row r="16" spans="1:6" ht="12.75" customHeight="1" x14ac:dyDescent="0.25">
      <c r="A16" s="66"/>
      <c r="B16" s="67"/>
      <c r="C16" s="68"/>
      <c r="D16" s="69"/>
      <c r="E16" s="69"/>
      <c r="F16" s="70"/>
    </row>
  </sheetData>
  <mergeCells count="10">
    <mergeCell ref="A1:B1"/>
    <mergeCell ref="C1:D1"/>
    <mergeCell ref="E1:F1"/>
    <mergeCell ref="A2:F2"/>
    <mergeCell ref="A4:A10"/>
    <mergeCell ref="B4:B10"/>
    <mergeCell ref="D4:D10"/>
    <mergeCell ref="C4:C10"/>
    <mergeCell ref="E4:E10"/>
    <mergeCell ref="F4:F10"/>
  </mergeCells>
  <conditionalFormatting sqref="E21:F21">
    <cfRule type="cellIs" priority="2" stopIfTrue="1" operator="equal">
      <formula>0</formula>
    </cfRule>
  </conditionalFormatting>
  <conditionalFormatting sqref="E23:F23">
    <cfRule type="cellIs" priority="3" stopIfTrue="1" operator="equal">
      <formula>0</formula>
    </cfRule>
  </conditionalFormatting>
  <conditionalFormatting sqref="E94:F9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208</v>
      </c>
      <c r="B1" t="s">
        <v>209</v>
      </c>
    </row>
    <row r="2" spans="1:2" x14ac:dyDescent="0.25">
      <c r="A2" t="s">
        <v>210</v>
      </c>
      <c r="B2" t="s">
        <v>211</v>
      </c>
    </row>
    <row r="3" spans="1:2" x14ac:dyDescent="0.25">
      <c r="A3" t="s">
        <v>212</v>
      </c>
      <c r="B3" t="s">
        <v>0</v>
      </c>
    </row>
    <row r="4" spans="1:2" x14ac:dyDescent="0.25">
      <c r="A4" t="s">
        <v>213</v>
      </c>
      <c r="B4" t="s">
        <v>214</v>
      </c>
    </row>
    <row r="5" spans="1:2" x14ac:dyDescent="0.25">
      <c r="A5" t="s">
        <v>215</v>
      </c>
      <c r="B5" t="s">
        <v>216</v>
      </c>
    </row>
    <row r="6" spans="1:2" x14ac:dyDescent="0.25">
      <c r="A6" t="s">
        <v>217</v>
      </c>
      <c r="B6" t="s">
        <v>209</v>
      </c>
    </row>
    <row r="7" spans="1:2" x14ac:dyDescent="0.25">
      <c r="A7" t="s">
        <v>218</v>
      </c>
      <c r="B7" t="s">
        <v>219</v>
      </c>
    </row>
    <row r="8" spans="1:2" x14ac:dyDescent="0.25">
      <c r="A8" t="s">
        <v>220</v>
      </c>
      <c r="B8" t="s">
        <v>219</v>
      </c>
    </row>
    <row r="9" spans="1:2" x14ac:dyDescent="0.25">
      <c r="A9" t="s">
        <v>221</v>
      </c>
      <c r="B9" t="s">
        <v>222</v>
      </c>
    </row>
    <row r="10" spans="1:2" x14ac:dyDescent="0.25">
      <c r="A10" t="s">
        <v>223</v>
      </c>
      <c r="B10" t="s">
        <v>224</v>
      </c>
    </row>
    <row r="11" spans="1:2" x14ac:dyDescent="0.25">
      <c r="A11" t="s">
        <v>225</v>
      </c>
      <c r="B11" t="s">
        <v>216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18</vt:i4>
      </vt:variant>
    </vt:vector>
  </HeadingPairs>
  <TitlesOfParts>
    <vt:vector size="22" baseType="lpstr">
      <vt:lpstr>Доходы</vt:lpstr>
      <vt:lpstr>Расходы</vt:lpstr>
      <vt:lpstr>Источники</vt:lpstr>
      <vt:lpstr>_params</vt:lpstr>
      <vt:lpstr>Источники!APPT</vt:lpstr>
      <vt:lpstr>Доходы!FILE_NAME</vt:lpstr>
      <vt:lpstr>Доходы!LAST_CELL</vt:lpstr>
      <vt:lpstr>Источники!LAST_CELL</vt:lpstr>
      <vt:lpstr>Расходы!LAST_CELL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Доходы!SIGN</vt:lpstr>
      <vt:lpstr>Источники!SIGN</vt:lpstr>
      <vt:lpstr>Доходы!SRC_CODE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Контурн</dc:creator>
  <dc:description>POI HSSF rep:2.42.0.71</dc:description>
  <cp:lastModifiedBy>ЛюбовьТ</cp:lastModifiedBy>
  <dcterms:created xsi:type="dcterms:W3CDTF">2017-07-25T10:36:21Z</dcterms:created>
  <dcterms:modified xsi:type="dcterms:W3CDTF">2017-07-25T12:22:30Z</dcterms:modified>
</cp:coreProperties>
</file>